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68" documentId="120_S{2AC9BD13-BADA-5192-A53E-5A8FF88502F6}" xr6:coauthVersionLast="47" xr6:coauthVersionMax="47" xr10:uidLastSave="{64DDDBC8-41BD-4C97-B847-6D7AD61E032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<sst xmlns="http://schemas.openxmlformats.org/spreadsheetml/2006/main" count="181613" uniqueCount="39220">
  <si>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</si>
  <si>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</si>
  <si>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</si>
  <si>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</si>
  <si>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</si>
  <si>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</si>
  <si>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</si>
  <si>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</si>
  <si>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</si>
  <si>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</si>
  <si>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</si>
  <si>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</si>
  <si>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</si>
  <si>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</si>
  <si>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</si>
  <si>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</si>
  <si>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</si>
  <si>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</si>
  <si>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</si>
  <si>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</si>
  <si>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</si>
  <si>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</si>
  <si>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</si>
  <si>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</si>
  <si>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</si>
  <si>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</si>
  <si>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</si>
  <si>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</si>
  <si>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</si>
  <si>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</si>
  <si>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</si>
  <si>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</si>
  <si>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</si>
  <si>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</si>
  <si>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</si>
  <si>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</si>
  <si>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</si>
  <si>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</si>
  <si>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</si>
  <si>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</si>
  <si>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</si>
  <si>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</si>
  <si>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</si>
  <si>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</si>
  <si>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</si>
  <si>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</si>
  <si>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</si>
  <si>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</si>
  <si>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</si>
  <si>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</si>
  <si>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</si>
  <si>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</si>
  <si>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</si>
  <si>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</si>
  <si>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</si>
  <si>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</si>
  <si>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</si>
  <si>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</si>
  <si>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</si>
  <si>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</si>
  <si>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</si>
  <si>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</si>
  <si>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</si>
  <si>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</si>
  <si>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</si>
  <si>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</si>
  <si>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</si>
  <si>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</si>
  <si>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</si>
  <si>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</si>
  <si>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</si>
  <si>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</si>
  <si>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</si>
  <si>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</si>
  <si>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</si>
  <si>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</si>
  <si>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</si>
  <si>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</si>
  <si>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</si>
  <si>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</si>
  <si>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</si>
  <si>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</si>
  <si>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</si>
  <si>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</si>
  <si>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</si>
  <si>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</si>
  <si>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</si>
  <si>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</si>
  <si>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</si>
  <si>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</si>
  <si>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</si>
  <si>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</si>
  <si>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</si>
  <si>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</si>
  <si>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</si>
  <si>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</si>
  <si>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</si>
  <si>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</si>
  <si>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</si>
  <si>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</si>
  <si>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</si>
  <si>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</si>
  <si>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</si>
  <si>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</si>
  <si>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</si>
  <si>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</si>
  <si>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</si>
  <si>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</si>
  <si>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</si>
  <si>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</si>
  <si>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</si>
  <si>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</si>
  <si>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</si>
  <si>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</si>
  <si>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</si>
  <si>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</si>
  <si>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</si>
  <si>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</si>
  <si>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</si>
  <si>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</si>
  <si>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</si>
  <si>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</si>
  <si>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</si>
  <si>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</si>
  <si>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</si>
  <si>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</si>
  <si>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</si>
  <si>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</si>
  <si>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</si>
  <si>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</si>
  <si>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</si>
  <si>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</si>
  <si>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</si>
  <si>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</si>
  <si>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</si>
  <si>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</si>
  <si>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</si>
  <si>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</si>
  <si>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</si>
  <si>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</si>
  <si>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</si>
  <si>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</si>
  <si>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</si>
  <si>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</si>
  <si>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</si>
  <si>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</si>
  <si>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</si>
  <si>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</si>
  <si>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</si>
  <si>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</si>
  <si>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</si>
  <si>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</si>
  <si>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</si>
  <si>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</si>
  <si>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</si>
  <si>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</si>
  <si>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</si>
  <si>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</si>
  <si>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</si>
  <si>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</si>
  <si>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</si>
  <si>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</si>
  <si>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</si>
  <si>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</si>
  <si>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</si>
  <si>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</si>
  <si>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</si>
  <si>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</si>
  <si>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</si>
  <si>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</si>
  <si>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</si>
  <si>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</si>
  <si>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</si>
  <si>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</si>
  <si>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</si>
  <si>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</si>
  <si>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</si>
  <si>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</si>
  <si>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</si>
  <si>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</si>
  <si>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</si>
  <si>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</si>
  <si>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</si>
  <si>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</si>
  <si>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</si>
  <si>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</si>
  <si>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</si>
  <si>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</si>
  <si>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</si>
  <si>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</si>
  <si>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</si>
  <si>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</si>
  <si>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</si>
  <si>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</si>
  <si>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</si>
  <si>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</si>
  <si>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</si>
  <si>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</si>
  <si>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</si>
  <si>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</si>
  <si>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</si>
  <si>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</si>
  <si>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</si>
  <si>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</si>
  <si>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</si>
  <si>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</si>
  <si>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</si>
  <si>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</si>
  <si>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</si>
  <si>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</si>
  <si>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</si>
  <si>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</si>
  <si>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</si>
  <si>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</si>
  <si>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</si>
  <si>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</si>
  <si>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</si>
  <si>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</si>
  <si>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</si>
  <si>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</si>
  <si>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</si>
  <si>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</si>
  <si>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</si>
  <si>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</si>
  <si>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</si>
  <si>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</si>
  <si>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</si>
  <si>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</si>
  <si>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</si>
  <si>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</si>
  <si>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</si>
  <si>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</si>
  <si>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</si>
  <si>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</si>
  <si>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</si>
  <si>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</si>
  <si>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</si>
  <si>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</si>
  <si>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</si>
  <si>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</si>
  <si>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</si>
  <si>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</si>
  <si>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</si>
  <si>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</si>
  <si>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</si>
  <si>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</si>
  <si>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</si>
  <si>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</si>
  <si>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</si>
  <si>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</si>
  <si>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</si>
  <si>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</si>
  <si>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</si>
  <si>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</si>
  <si>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</si>
  <si>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</si>
  <si>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</si>
  <si>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</si>
  <si>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</si>
  <si>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</si>
  <si>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</si>
  <si>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</si>
  <si>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</si>
  <si>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</si>
  <si>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</si>
  <si>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</si>
  <si>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</si>
  <si>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</si>
  <si>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</si>
  <si>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</si>
  <si>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</si>
  <si>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</si>
  <si>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</si>
  <si>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</si>
  <si>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</si>
  <si>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</si>
  <si>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</si>
  <si>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</si>
  <si>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</si>
  <si>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</si>
  <si>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</si>
  <si>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</si>
  <si>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</si>
  <si>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</si>
  <si>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</si>
  <si>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</si>
  <si>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</si>
  <si>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</si>
  <si>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</si>
  <si>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</si>
  <si>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</si>
  <si>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</si>
  <si>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</si>
  <si>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</si>
  <si>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</si>
  <si>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</si>
  <si>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</si>
  <si>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</si>
  <si>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</si>
  <si>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</si>
  <si>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</si>
  <si>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</si>
  <si>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</si>
  <si>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</si>
  <si>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</si>
  <si>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</si>
  <si>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</si>
  <si>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</si>
  <si>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</si>
  <si>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</si>
  <si>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</si>
  <si>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</si>
  <si>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</si>
  <si>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</si>
  <si>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</si>
  <si>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</si>
  <si>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</si>
  <si>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</si>
  <si>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</si>
  <si>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</si>
  <si>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</si>
  <si>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</si>
  <si>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</si>
  <si>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</si>
  <si>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</si>
  <si>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</si>
  <si>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</si>
  <si>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</si>
  <si>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</si>
  <si>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</si>
  <si>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</si>
  <si>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</si>
  <si>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</si>
  <si>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</si>
  <si>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</si>
  <si>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</si>
  <si>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</si>
  <si>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</si>
  <si>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</si>
  <si>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</si>
  <si>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</si>
  <si>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</si>
  <si>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</si>
  <si>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</si>
  <si>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</si>
  <si>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</si>
  <si>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</si>
  <si>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</si>
  <si>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</si>
  <si>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</si>
  <si>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</si>
  <si>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</si>
  <si>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</si>
  <si>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</si>
  <si>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</si>
  <si>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</si>
  <si>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</si>
  <si>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</si>
  <si>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</si>
  <si>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</si>
  <si>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</si>
  <si>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</si>
  <si>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</si>
  <si>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</si>
  <si>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</si>
  <si>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</si>
  <si>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</si>
  <si>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</si>
  <si>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</si>
  <si>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</si>
  <si>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</si>
  <si>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</si>
  <si>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</si>
  <si>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</si>
  <si>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</si>
  <si>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</si>
  <si>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</si>
  <si>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</si>
  <si>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</si>
  <si>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</si>
  <si>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</si>
  <si>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</si>
  <si>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</si>
  <si>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</si>
  <si>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</si>
  <si>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</si>
  <si>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</si>
  <si>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</si>
  <si>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</si>
  <si>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</si>
  <si>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</si>
  <si>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</si>
  <si>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</si>
  <si>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</si>
  <si>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</si>
  <si>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</si>
  <si>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</si>
  <si>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</si>
  <si>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</si>
  <si>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</si>
  <si>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</si>
  <si>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</si>
  <si>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</si>
  <si>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</si>
  <si>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</si>
  <si>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</si>
  <si>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</si>
  <si>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</si>
  <si>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</si>
  <si>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</si>
  <si>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</si>
  <si>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</si>
  <si>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</si>
  <si>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</si>
  <si>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</si>
  <si>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</si>
  <si>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</si>
  <si>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</si>
  <si>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</si>
  <si>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</si>
  <si>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</si>
  <si>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</si>
  <si>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</si>
  <si>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</si>
  <si>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</si>
  <si>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</si>
  <si>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</si>
  <si>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</si>
  <si>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</si>
  <si>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</si>
  <si>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</si>
  <si>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</si>
  <si>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</si>
  <si>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</si>
  <si>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</si>
  <si>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</si>
  <si>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</si>
  <si>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</si>
  <si>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</si>
  <si>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</si>
  <si>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</si>
  <si>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</si>
  <si>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</si>
  <si>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</si>
  <si>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</si>
  <si>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</si>
  <si>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</si>
  <si>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</si>
  <si>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</si>
  <si>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</si>
  <si>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</si>
  <si>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</si>
  <si>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</si>
  <si>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</si>
  <si>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</si>
  <si>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</si>
  <si>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</si>
  <si>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</si>
  <si>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</si>
  <si>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</si>
  <si>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</si>
  <si>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</si>
  <si>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</si>
  <si>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</si>
  <si>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</si>
  <si>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</si>
  <si>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</si>
  <si>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</si>
  <si>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</si>
  <si>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</si>
  <si>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</si>
  <si>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</si>
  <si>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</si>
  <si>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</si>
  <si>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</si>
  <si>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</si>
  <si>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</si>
  <si>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</si>
  <si>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</si>
  <si>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</si>
  <si>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</si>
  <si>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</si>
  <si>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</si>
  <si>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</si>
  <si>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</si>
  <si>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</si>
  <si>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</si>
  <si>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</si>
  <si>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</si>
  <si>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</si>
  <si>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</si>
  <si>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</si>
  <si>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</si>
  <si>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</si>
  <si>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</si>
  <si>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</si>
  <si>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</si>
  <si>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</si>
  <si>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</si>
  <si>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</si>
  <si>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</si>
  <si>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</si>
  <si>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</si>
  <si>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</si>
  <si>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</si>
  <si>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</si>
  <si>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</si>
  <si>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</si>
  <si>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</si>
  <si>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</si>
  <si>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</si>
  <si>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</si>
  <si>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</si>
  <si>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</si>
  <si>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</si>
  <si>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</si>
  <si>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</si>
  <si>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</si>
  <si>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</si>
  <si>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</si>
  <si>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</si>
  <si>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</si>
  <si>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</si>
  <si>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</si>
  <si>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</si>
  <si>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</si>
  <si>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</si>
  <si>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</si>
  <si>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</si>
  <si>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</si>
  <si>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</si>
  <si>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</si>
  <si>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</si>
  <si>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</si>
  <si>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</si>
  <si>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</si>
  <si>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</si>
  <si>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</si>
  <si>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</si>
  <si>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</si>
  <si>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</si>
  <si>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</si>
  <si>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</si>
  <si>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</si>
  <si>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</si>
  <si>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</si>
  <si>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</si>
  <si>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</si>
  <si>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</si>
  <si>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</si>
  <si>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</si>
  <si>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</si>
  <si>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</si>
  <si>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</si>
  <si>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</si>
  <si>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</si>
  <si>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</si>
  <si>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</si>
  <si>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</si>
  <si>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</si>
  <si>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</si>
  <si>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</si>
  <si>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</si>
  <si>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</si>
  <si>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</si>
  <si>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</si>
  <si>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</si>
  <si>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</si>
  <si>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</si>
  <si>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</si>
  <si>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</si>
  <si>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</si>
  <si>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</si>
  <si>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</si>
  <si>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</si>
  <si>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</si>
  <si>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</si>
  <si>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</si>
  <si>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</si>
  <si>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</si>
  <si>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</si>
  <si>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</si>
  <si>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</si>
  <si>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</si>
  <si>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</si>
  <si>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</si>
  <si>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</si>
  <si>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</si>
  <si>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</si>
  <si>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</si>
  <si>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</si>
  <si>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</si>
  <si>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</si>
  <si>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</si>
  <si>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</si>
  <si>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</si>
  <si>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</si>
  <si>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</si>
  <si>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</si>
  <si>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</si>
  <si>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</si>
  <si>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</si>
  <si>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</si>
  <si>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</si>
  <si>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</si>
  <si>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</si>
  <si>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</si>
  <si>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</si>
  <si>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</si>
  <si>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</si>
  <si>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</si>
  <si>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</si>
  <si>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</si>
  <si>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</si>
  <si>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</si>
  <si>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</si>
  <si>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</si>
  <si>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</si>
  <si>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</si>
  <si>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</si>
  <si>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</si>
  <si>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</si>
  <si>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</si>
  <si>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</si>
  <si>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</si>
  <si>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</si>
  <si>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</si>
  <si>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</si>
  <si>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</si>
  <si>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</si>
  <si>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</si>
  <si>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</si>
  <si>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</si>
  <si>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</si>
  <si>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</si>
  <si>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</si>
  <si>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</si>
  <si>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</si>
  <si>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</si>
  <si>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</si>
  <si>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</si>
  <si>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</si>
  <si>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</si>
  <si>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</si>
  <si>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</si>
  <si>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</si>
  <si>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</si>
  <si>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</si>
  <si>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</si>
  <si>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</si>
  <si>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</si>
  <si>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</si>
  <si>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</si>
  <si>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</si>
  <si>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</si>
  <si>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</si>
  <si>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</si>
  <si>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</si>
  <si>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</si>
  <si>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</si>
  <si>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</si>
  <si>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</si>
  <si>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</si>
  <si>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</si>
  <si>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</si>
  <si>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</si>
  <si>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</si>
  <si>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</si>
  <si>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</si>
  <si>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</si>
  <si>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</si>
  <si>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</si>
  <si>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</si>
  <si>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</si>
  <si>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</si>
  <si>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</si>
  <si>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</si>
  <si>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</si>
  <si>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</si>
  <si>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</si>
  <si>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</si>
  <si>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</si>
  <si>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</si>
  <si>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</si>
  <si>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</si>
  <si>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</si>
  <si>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</si>
  <si>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</si>
  <si>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</si>
  <si>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</si>
  <si>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</si>
  <si>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</si>
  <si>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</si>
  <si>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</si>
  <si>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</si>
  <si>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</si>
  <si>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</si>
  <si>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</si>
  <si>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</si>
  <si>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</si>
  <si>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</si>
  <si>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</si>
  <si>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</si>
  <si>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</si>
  <si>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</si>
  <si>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</si>
  <si>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</si>
  <si>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</si>
  <si>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</si>
  <si>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</si>
  <si>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</si>
  <si>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</si>
  <si>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</si>
  <si>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</si>
  <si>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</si>
  <si>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</si>
  <si>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</si>
  <si>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</si>
  <si>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</si>
  <si>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</si>
  <si>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</si>
  <si>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</si>
  <si>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</si>
  <si>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</si>
  <si>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</si>
  <si>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</si>
  <si>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</si>
  <si>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</si>
  <si>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</si>
  <si>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</si>
  <si>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</si>
  <si>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</si>
  <si>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</si>
  <si>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</si>
  <si>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</si>
  <si>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</si>
  <si>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</si>
  <si>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</si>
  <si>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</si>
  <si>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</si>
  <si>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</si>
  <si>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</si>
  <si>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</si>
  <si>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</si>
  <si>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</si>
  <si>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</si>
  <si>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</si>
  <si>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</si>
  <si>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</si>
  <si>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</si>
  <si>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</si>
  <si>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</si>
  <si>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</si>
  <si>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</si>
  <si>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</si>
  <si>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</si>
  <si>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</si>
  <si>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</si>
  <si>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</si>
  <si>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</si>
  <si>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</si>
  <si>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</si>
  <si>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</si>
  <si>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</si>
  <si>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</si>
  <si>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</si>
  <si>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</si>
  <si>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</si>
  <si>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</si>
  <si>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</si>
  <si>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</si>
  <si>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</si>
  <si>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</si>
  <si>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</si>
  <si>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</si>
  <si>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</si>
  <si>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</si>
  <si>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</si>
  <si>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</si>
  <si>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</si>
  <si>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</si>
  <si>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</si>
  <si>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</si>
  <si>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</si>
  <si>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</si>
  <si>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</si>
  <si>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</si>
  <si>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</si>
  <si>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</si>
  <si>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</si>
  <si>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</si>
  <si>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</si>
  <si>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</si>
  <si>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</si>
  <si>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</si>
  <si>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</si>
  <si>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</si>
  <si>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</si>
  <si>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</si>
  <si>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</si>
  <si>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</si>
  <si>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</si>
  <si>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</si>
  <si>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</si>
  <si>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</si>
  <si>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</si>
  <si>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</si>
  <si>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</si>
  <si>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</si>
  <si>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</si>
  <si>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</si>
  <si>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</si>
  <si>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</si>
  <si>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</si>
  <si>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</si>
  <si>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</si>
  <si>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</si>
  <si>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</si>
  <si>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</si>
  <si>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</si>
  <si>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</si>
  <si>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</si>
  <si>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</si>
  <si>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</si>
  <si>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</si>
  <si>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</si>
  <si>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</si>
  <si>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</si>
  <si>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</si>
  <si>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</si>
  <si>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</si>
  <si>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</si>
  <si>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</si>
  <si>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</si>
  <si>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</si>
  <si>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</si>
  <si>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</si>
  <si>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</si>
  <si>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</si>
  <si>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</si>
  <si>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</si>
  <si>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</si>
  <si>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</si>
  <si>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</si>
  <si>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</si>
  <si>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</si>
  <si>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</si>
  <si>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</si>
  <si>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</si>
  <si>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</si>
  <si>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</si>
  <si>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</si>
  <si>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</si>
  <si>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</si>
  <si>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</si>
  <si>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</si>
  <si>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</si>
  <si>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</si>
  <si>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</si>
  <si>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</si>
  <si>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</si>
  <si>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</si>
  <si>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</si>
  <si>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</si>
  <si>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</si>
  <si>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</si>
  <si>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</si>
  <si>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</si>
  <si>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</si>
  <si>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</si>
  <si>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</si>
  <si>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</si>
  <si>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</si>
  <si>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</si>
  <si>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</si>
  <si>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</si>
  <si>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</si>
  <si>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</si>
  <si>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</si>
  <si>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</si>
  <si>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</si>
  <si>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</si>
  <si>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</si>
  <si>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</si>
  <si>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</si>
  <si>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</si>
  <si>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</si>
  <si>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</si>
  <si>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</si>
  <si>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</si>
  <si>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</si>
  <si>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</si>
  <si>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</si>
  <si>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</si>
  <si>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</si>
  <si>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</si>
  <si>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</si>
  <si>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</si>
  <si>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</si>
  <si>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</si>
  <si>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</si>
  <si>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</si>
  <si>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</si>
  <si>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</si>
  <si>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</si>
  <si>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</si>
  <si>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</si>
  <si>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</si>
  <si>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</si>
  <si>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</si>
  <si>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</si>
  <si>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</si>
  <si>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</si>
  <si>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</si>
  <si>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</si>
  <si>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</si>
  <si>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</si>
  <si>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</si>
  <si>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</si>
  <si>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</si>
  <si>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</si>
  <si>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</si>
  <si>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</si>
  <si>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</si>
  <si>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</si>
  <si>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</si>
  <si>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</si>
  <si>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</si>
  <si>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</si>
  <si>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</si>
  <si>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</si>
  <si>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</si>
  <si>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</si>
  <si>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</si>
  <si>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</si>
  <si>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</si>
  <si>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</si>
  <si>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</si>
  <si>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</si>
  <si>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</si>
  <si>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</si>
  <si>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</si>
  <si>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</si>
  <si>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</si>
  <si>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</si>
  <si>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</si>
  <si>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</si>
  <si>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</si>
  <si>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</si>
  <si>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</si>
  <si>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</si>
  <si>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</si>
  <si>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</si>
  <si>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</si>
  <si>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</si>
  <si>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</si>
  <si>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</si>
  <si>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</si>
  <si>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</si>
  <si>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</si>
  <si>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</si>
  <si>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</si>
  <si>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</si>
  <si>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</si>
  <si>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</si>
  <si>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</si>
  <si>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</si>
  <si>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</si>
  <si>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</si>
  <si>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</si>
  <si>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</si>
  <si>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</si>
  <si>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</si>
  <si>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</si>
  <si>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</si>
  <si>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</si>
  <si>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</si>
  <si>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</si>
  <si>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</si>
  <si>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</si>
  <si>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</si>
  <si>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</si>
  <si>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</si>
  <si>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</si>
  <si>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</si>
  <si>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</si>
  <si>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</si>
  <si>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</si>
  <si>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</si>
  <si>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</si>
  <si>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</si>
  <si>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</si>
  <si>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</si>
  <si>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</si>
  <si>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</si>
  <si>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</si>
  <si>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</si>
  <si>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</si>
  <si>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</si>
  <si>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</si>
  <si>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</si>
  <si>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</si>
  <si>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</si>
  <si>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</si>
  <si>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</si>
  <si>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</si>
  <si>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</si>
  <si>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</si>
  <si>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</si>
  <si>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</si>
  <si>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</si>
  <si>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</si>
  <si>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</si>
  <si>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</si>
  <si>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</si>
  <si>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</si>
  <si>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</si>
  <si>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</si>
  <si>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</si>
  <si>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</si>
  <si>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</si>
  <si>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</si>
  <si>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</si>
  <si>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</si>
  <si>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</si>
  <si>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</si>
  <si>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</si>
  <si>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</si>
  <si>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</si>
  <si>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</si>
  <si>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</si>
  <si>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</si>
  <si>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</si>
  <si>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</si>
  <si>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</si>
  <si>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</si>
  <si>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</si>
  <si>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</si>
  <si>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</si>
  <si>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</si>
  <si>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</si>
  <si>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</si>
  <si>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</si>
  <si>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</si>
  <si>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</si>
  <si>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</si>
  <si>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</si>
  <si>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</si>
  <si>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</si>
  <si>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</si>
  <si>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</si>
  <si>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</si>
  <si>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</si>
  <si>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</si>
  <si>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</si>
  <si>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</si>
  <si>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</si>
  <si>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</si>
  <si>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</si>
  <si>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</si>
  <si>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</si>
  <si>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</si>
  <si>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</si>
  <si>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</si>
  <si>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</si>
  <si>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</si>
  <si>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</si>
  <si>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</si>
  <si>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</si>
  <si>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</si>
  <si>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</si>
  <si>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</si>
  <si>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</si>
  <si>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</si>
  <si>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</si>
  <si>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</si>
  <si>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</si>
  <si>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</si>
  <si>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</si>
  <si>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</si>
  <si>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</si>
  <si>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</si>
  <si>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</si>
  <si>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</si>
  <si>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</si>
  <si>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</si>
  <si>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</si>
  <si>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</si>
  <si>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</si>
  <si>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</si>
  <si>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</si>
  <si>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</si>
  <si>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</si>
  <si>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</si>
  <si>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</si>
  <si>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</si>
  <si>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</si>
  <si>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</si>
  <si>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</si>
  <si>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</si>
  <si>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</si>
  <si>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</si>
  <si>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</si>
  <si>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</si>
  <si>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</si>
  <si>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</si>
  <si>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</si>
  <si>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</si>
  <si>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</si>
  <si>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</si>
  <si>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</si>
  <si>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</si>
  <si>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</si>
  <si>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</si>
  <si>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</si>
  <si>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</si>
  <si>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</si>
  <si>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</si>
  <si>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</si>
  <si>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</si>
  <si>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</si>
  <si>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</si>
  <si>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</si>
  <si>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</si>
  <si>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</si>
  <si>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</si>
  <si>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</si>
  <si>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</si>
  <si>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</si>
  <si>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</si>
  <si>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</si>
  <si>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</si>
  <si>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</si>
  <si>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</si>
  <si>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</si>
  <si>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</si>
  <si>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</si>
  <si>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</si>
  <si>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</si>
  <si>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</si>
  <si>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</si>
  <si>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</si>
  <si>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</si>
  <si>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</si>
  <si>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</si>
  <si>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</si>
  <si>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</si>
  <si>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</si>
  <si>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</si>
  <si>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</si>
  <si>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</si>
  <si>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</si>
  <si>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</si>
  <si>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</si>
  <si>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</si>
  <si>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</si>
  <si>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</si>
  <si>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</si>
  <si>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</si>
  <si>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</si>
  <si>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</si>
  <si>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</si>
  <si>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</si>
  <si>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</si>
  <si>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</si>
  <si>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</si>
  <si>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</si>
  <si>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</si>
  <si>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</si>
  <si>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</si>
  <si>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</si>
  <si>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</si>
  <si>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</si>
  <si>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</si>
  <si>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</si>
  <si>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</si>
  <si>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</si>
  <si>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</si>
  <si>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</si>
  <si>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</si>
  <si>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</si>
  <si>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</si>
  <si>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</si>
  <si>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</si>
  <si>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</si>
  <si>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</si>
  <si>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</si>
  <si>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</si>
  <si>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</si>
  <si>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</si>
  <si>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</si>
  <si>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</si>
  <si>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</si>
  <si>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</si>
  <si>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</si>
  <si>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</si>
  <si>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</si>
  <si>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</si>
  <si>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</si>
  <si>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</si>
  <si>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</si>
  <si>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</si>
  <si>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</si>
  <si>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</si>
  <si>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</si>
  <si>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</si>
  <si>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</si>
  <si>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</si>
  <si>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</si>
  <si>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</si>
  <si>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</si>
  <si>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</si>
  <si>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</si>
  <si>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</si>
  <si>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</si>
  <si>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</si>
  <si>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</si>
  <si>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</si>
  <si>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</si>
  <si>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</si>
  <si>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</si>
  <si>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</si>
  <si>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</si>
  <si>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</si>
  <si>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</si>
  <si>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</si>
  <si>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</si>
  <si>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</si>
  <si>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</si>
  <si>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</si>
  <si>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</si>
  <si>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</si>
  <si>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</si>
  <si>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</si>
  <si>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</si>
  <si>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</si>
  <si>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</si>
  <si>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</si>
  <si>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</si>
  <si>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</si>
  <si>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</si>
  <si>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</si>
  <si>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</si>
  <si>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</si>
  <si>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</si>
  <si>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</si>
  <si>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</si>
  <si>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</si>
  <si>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</si>
  <si>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</si>
  <si>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</si>
  <si>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</si>
  <si>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</si>
  <si>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</si>
  <si>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</si>
  <si>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</si>
  <si>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</si>
  <si>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</si>
  <si>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</si>
  <si>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</si>
  <si>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</si>
  <si>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</si>
  <si>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</si>
  <si>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</si>
  <si>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</si>
  <si>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</si>
  <si>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</si>
  <si>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</si>
  <si>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</si>
  <si>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</si>
  <si>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</si>
  <si>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</si>
  <si>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</si>
  <si>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</si>
  <si>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</si>
  <si>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</si>
  <si>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</si>
  <si>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</si>
  <si>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</si>
  <si>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</si>
  <si>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</si>
  <si>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</si>
  <si>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</si>
  <si>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</si>
  <si>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</si>
  <si>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</si>
  <si>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</si>
  <si>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</si>
  <si>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</si>
  <si>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</si>
  <si>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</si>
  <si>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</si>
  <si>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</si>
  <si>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</si>
  <si>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</si>
  <si>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</si>
  <si>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</si>
  <si>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</si>
  <si>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</si>
  <si>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</si>
  <si>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</si>
  <si>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</si>
  <si>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</si>
  <si>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</si>
  <si>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</si>
  <si>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</si>
  <si>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</si>
  <si>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</si>
  <si>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</si>
  <si>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</si>
  <si>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</si>
  <si>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</si>
  <si>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</si>
  <si>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</si>
  <si>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</si>
  <si>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</si>
  <si>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</si>
  <si>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</si>
  <si>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</si>
  <si>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</si>
  <si>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</si>
  <si>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</si>
  <si>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</si>
  <si>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</si>
  <si>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</si>
  <si>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</si>
  <si>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</si>
  <si>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</si>
  <si>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</si>
  <si>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</si>
  <si>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</si>
  <si>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</si>
  <si>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</si>
  <si>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</si>
  <si>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</si>
  <si>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</si>
  <si>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</si>
  <si>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</si>
  <si>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</si>
  <si>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</si>
  <si>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</si>
  <si>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</si>
  <si>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</si>
  <si>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</si>
  <si>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</si>
  <si>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</si>
  <si>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</si>
  <si>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</si>
  <si>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</si>
  <si>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</si>
  <si>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</si>
  <si>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</si>
  <si>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</si>
  <si>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</si>
  <si>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</si>
  <si>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</si>
  <si>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</si>
  <si>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</si>
  <si>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</si>
  <si>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</si>
  <si>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</si>
  <si>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</si>
  <si>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</si>
  <si>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</si>
  <si>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</si>
  <si>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</si>
  <si>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</si>
  <si>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</si>
  <si>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</si>
  <si>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</si>
  <si>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</si>
  <si>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</si>
  <si>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</si>
  <si>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</si>
  <si>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</si>
  <si>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</si>
  <si>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</si>
  <si>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</si>
  <si>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</si>
  <si>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</si>
  <si>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</si>
  <si>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</si>
  <si>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</si>
  <si>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</si>
  <si>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</si>
  <si>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</si>
  <si>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</si>
  <si>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</si>
  <si>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</si>
  <si>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</si>
  <si>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</si>
  <si>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</si>
  <si>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</si>
  <si>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</si>
  <si>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</si>
  <si>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</si>
  <si>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</si>
  <si>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</si>
  <si>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</si>
  <si>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</si>
  <si>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</si>
  <si>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</si>
  <si>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</si>
  <si>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</si>
  <si>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</si>
  <si>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</si>
  <si>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</si>
  <si>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</si>
  <si>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</si>
  <si>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</si>
  <si>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</si>
  <si>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</si>
  <si>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</si>
  <si>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</si>
  <si>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</si>
  <si>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</si>
  <si>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</si>
  <si>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</si>
  <si>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</si>
  <si>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</si>
  <si>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</si>
  <si>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</si>
  <si>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</si>
  <si>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</si>
  <si>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</si>
  <si>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</si>
  <si>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</si>
  <si>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</si>
  <si>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</si>
  <si>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</si>
  <si>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</si>
  <si>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</si>
  <si>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</si>
  <si>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</si>
  <si>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</si>
  <si>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</si>
  <si>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</si>
  <si>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</si>
  <si>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</si>
  <si>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</si>
  <si>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</si>
  <si>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</si>
  <si>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</si>
  <si>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</si>
  <si>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</si>
  <si>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</si>
  <si>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</si>
  <si>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</si>
  <si>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</si>
  <si>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</si>
  <si>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</si>
  <si>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</si>
  <si>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</si>
  <si>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</si>
  <si>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</si>
  <si>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</si>
  <si>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</si>
  <si>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</si>
  <si>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</si>
  <si>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</si>
  <si>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</si>
  <si>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</si>
  <si>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</si>
  <si>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</si>
  <si>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</si>
  <si>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</si>
  <si>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</si>
  <si>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</si>
  <si>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</si>
  <si>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</si>
  <si>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</si>
  <si>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</si>
  <si>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</si>
  <si>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</si>
  <si>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</si>
  <si>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</si>
  <si>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</si>
  <si>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</si>
  <si>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</si>
  <si>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</si>
  <si>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</si>
  <si>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</si>
  <si>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</si>
  <si>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</si>
  <si>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</si>
  <si>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</si>
  <si>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</si>
  <si>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</si>
  <si>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</si>
  <si>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</si>
  <si>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</si>
  <si>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</si>
  <si>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</si>
  <si>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</si>
  <si>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</si>
  <si>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</si>
  <si>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</si>
  <si>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</si>
  <si>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</si>
  <si>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</si>
  <si>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</si>
  <si>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</si>
  <si>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</si>
  <si>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</si>
  <si>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</si>
  <si>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</si>
  <si>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</si>
  <si>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</si>
  <si>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</si>
  <si>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</si>
  <si>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</si>
  <si>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</si>
  <si>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</si>
  <si>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</si>
  <si>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</si>
  <si>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</si>
  <si>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</si>
  <si>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</si>
  <si>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</si>
  <si>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</si>
  <si>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</si>
  <si>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</si>
  <si>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</si>
  <si>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</si>
  <si>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</si>
  <si>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</si>
  <si>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</si>
  <si>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</si>
  <si>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</si>
  <si>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</si>
  <si>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</si>
  <si>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</si>
  <si>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</si>
  <si>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</si>
  <si>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</si>
  <si>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</si>
  <si>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</si>
  <si>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</si>
  <si>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</si>
  <si>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</si>
  <si>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</si>
  <si>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</si>
  <si>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</si>
  <si>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</si>
  <si>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</si>
  <si>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</si>
  <si>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</si>
  <si>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</si>
  <si>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</si>
  <si>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</si>
  <si>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</si>
  <si>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</si>
  <si>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</si>
  <si>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</si>
  <si>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</si>
  <si>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</si>
  <si>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</si>
  <si>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</si>
  <si>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</si>
  <si>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</si>
  <si>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</si>
  <si>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</si>
  <si>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</si>
  <si>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</si>
  <si>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</si>
  <si>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</si>
  <si>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</si>
  <si>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</si>
  <si>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</si>
  <si>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</si>
  <si>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</si>
  <si>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</si>
  <si>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</si>
  <si>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</si>
  <si>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</si>
  <si>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</si>
  <si>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</si>
  <si>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</si>
  <si>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</si>
  <si>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</si>
  <si>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</si>
  <si>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</si>
  <si>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</si>
  <si>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</si>
  <si>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</si>
  <si>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</si>
  <si>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</si>
  <si>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</si>
  <si>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</si>
  <si>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</si>
  <si>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</si>
  <si>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</si>
  <si>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</si>
  <si>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</si>
  <si>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</si>
  <si>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</si>
  <si>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</si>
  <si>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</si>
  <si>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</si>
  <si>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</si>
  <si>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</si>
  <si>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</si>
  <si>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</si>
  <si>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</si>
  <si>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</si>
  <si>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</si>
  <si>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</si>
  <si>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</si>
  <si>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</si>
  <si>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</si>
  <si>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</si>
  <si>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</si>
  <si>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</si>
  <si>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</si>
  <si>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</si>
  <si>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</si>
  <si>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</si>
  <si>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</si>
  <si>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</si>
  <si>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</si>
  <si>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</si>
  <si>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</si>
  <si>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</si>
  <si>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</si>
  <si>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</si>
  <si>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</si>
  <si>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</si>
  <si>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</si>
  <si>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</si>
  <si>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</si>
  <si>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</si>
  <si>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</si>
  <si>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</si>
  <si>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</si>
  <si>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</si>
  <si>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</si>
  <si>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</si>
  <si>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</si>
  <si>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</si>
  <si>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</si>
  <si>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</si>
  <si>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</si>
  <si>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</si>
  <si>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</si>
  <si>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</si>
  <si>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</si>
  <si>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</si>
  <si>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</si>
  <si>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</si>
  <si>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</si>
  <si>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</si>
  <si>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</si>
  <si>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</si>
  <si>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</si>
  <si>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</si>
  <si>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</si>
  <si>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</si>
  <si>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</si>
  <si>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</si>
  <si>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</si>
  <si>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</si>
  <si>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</si>
  <si>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</si>
  <si>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</si>
  <si>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</si>
  <si>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</si>
  <si>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</si>
  <si>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</si>
  <si>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</si>
  <si>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</si>
  <si>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</si>
  <si>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</si>
  <si>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</si>
  <si>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</si>
  <si>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</si>
  <si>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</si>
  <si>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</si>
  <si>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</si>
  <si>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</si>
  <si>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</si>
  <si>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</si>
  <si>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</si>
  <si>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</si>
  <si>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</si>
  <si>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</si>
  <si>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</si>
  <si>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</si>
  <si>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</si>
  <si>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</si>
  <si>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</si>
  <si>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</si>
  <si>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</si>
  <si>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</si>
  <si>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</si>
  <si>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</si>
  <si>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</si>
  <si>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</si>
  <si>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</si>
  <si>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</si>
  <si>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</si>
  <si>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</si>
  <si>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</si>
  <si>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</si>
  <si>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</si>
  <si>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</si>
  <si>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</si>
  <si>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</si>
  <si>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</si>
  <si>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</si>
  <si>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</si>
  <si>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</si>
  <si>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</si>
  <si>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</si>
  <si>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</si>
  <si>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</si>
  <si>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</si>
  <si>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</si>
  <si>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</si>
  <si>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</si>
  <si>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</si>
  <si>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</si>
  <si>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</si>
  <si>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</si>
  <si>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</si>
  <si>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</si>
  <si>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</si>
  <si>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</si>
  <si>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</si>
  <si>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</si>
  <si>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</si>
  <si>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</si>
  <si>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</si>
  <si>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</si>
  <si>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</si>
  <si>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</si>
  <si>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</si>
  <si>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</si>
  <si>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</si>
  <si>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</si>
  <si>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</si>
  <si>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</si>
  <si>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</si>
  <si>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</si>
  <si>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</si>
  <si>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</si>
  <si>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</si>
  <si>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</si>
  <si>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</si>
  <si>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</si>
  <si>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</si>
  <si>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</si>
  <si>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</si>
  <si>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</si>
  <si>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</si>
  <si>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</si>
  <si>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</si>
  <si>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</si>
  <si>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</si>
  <si>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</si>
  <si>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</si>
  <si>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</si>
  <si>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</si>
  <si>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</si>
  <si>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</si>
  <si>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</si>
  <si>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</si>
  <si>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</si>
  <si>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</si>
  <si>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</si>
  <si>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</si>
  <si>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</si>
  <si>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</si>
  <si>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</si>
  <si>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</si>
  <si>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</si>
  <si>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</si>
  <si>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</si>
  <si>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</si>
  <si>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</si>
  <si>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</si>
  <si>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</si>
  <si>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</si>
  <si>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</si>
  <si>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</si>
  <si>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</si>
  <si>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</si>
  <si>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</si>
  <si>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</si>
  <si>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</si>
  <si>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</si>
  <si>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</si>
  <si>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</si>
  <si>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</si>
  <si>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</si>
  <si>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</si>
  <si>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</si>
  <si>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</si>
  <si>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</si>
  <si>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</si>
  <si>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</si>
  <si>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</si>
  <si>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</si>
  <si>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</si>
  <si>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</si>
  <si>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</si>
  <si>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</si>
  <si>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</si>
  <si>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</si>
  <si>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</si>
  <si>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</si>
  <si>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</si>
  <si>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</si>
  <si>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</si>
  <si>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</si>
  <si>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</si>
  <si>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</si>
  <si>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</si>
  <si>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</si>
  <si>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</si>
  <si>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</si>
  <si>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</si>
  <si>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</si>
  <si>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</si>
  <si>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</si>
  <si>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</si>
  <si>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</si>
  <si>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</si>
  <si>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</si>
  <si>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</si>
  <si>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</si>
  <si>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</si>
  <si>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</si>
  <si>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</si>
  <si>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</si>
  <si>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</si>
  <si>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</si>
  <si>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</si>
  <si>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</si>
  <si>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</si>
  <si>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</si>
  <si>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</si>
  <si>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</si>
  <si>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</si>
  <si>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</si>
  <si>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</si>
  <si>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</si>
  <si>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</si>
  <si>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</si>
  <si>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</si>
  <si>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</si>
  <si>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</si>
  <si>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</si>
  <si>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</si>
  <si>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</si>
  <si>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</si>
  <si>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</si>
  <si>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</si>
  <si>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</si>
  <si>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</si>
  <si>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</si>
  <si>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</si>
  <si>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</si>
  <si>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</si>
  <si>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</si>
  <si>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</si>
  <si>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</si>
  <si>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</si>
  <si>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</si>
  <si>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</si>
  <si>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</si>
  <si>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</si>
  <si>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</si>
  <si>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</si>
  <si>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</si>
  <si>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</si>
  <si>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</si>
  <si>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</si>
  <si>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</si>
  <si>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</si>
  <si>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</si>
  <si>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</si>
  <si>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</si>
  <si>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</si>
  <si>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</si>
  <si>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</si>
  <si>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</si>
  <si>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</si>
  <si>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</si>
  <si>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</si>
  <si>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</si>
  <si>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</si>
  <si>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</si>
  <si>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</si>
  <si>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</si>
  <si>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</si>
  <si>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</si>
  <si>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</si>
  <si>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</si>
  <si>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</si>
  <si>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</si>
  <si>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</si>
  <si>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</si>
  <si>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</si>
  <si>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</si>
  <si>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</si>
  <si>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</si>
  <si>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</si>
  <si>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</si>
  <si>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</si>
  <si>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</si>
  <si>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</si>
  <si>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</si>
  <si>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</si>
  <si>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</si>
  <si>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</si>
  <si>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</si>
  <si>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</si>
  <si>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</si>
  <si>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</si>
  <si>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</si>
  <si>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</si>
  <si>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</si>
  <si>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</si>
  <si>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</si>
  <si>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</si>
  <si>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</si>
  <si>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</si>
  <si>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</si>
  <si>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</si>
  <si>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</si>
  <si>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</si>
  <si>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</si>
  <si>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</si>
  <si>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</si>
  <si>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</si>
  <si>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</si>
  <si>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</si>
  <si>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</si>
  <si>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</si>
  <si>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</si>
  <si>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</si>
  <si>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</si>
  <si>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</si>
  <si>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</si>
  <si>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</si>
  <si>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</si>
  <si>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</si>
  <si>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</si>
  <si>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</si>
  <si>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</si>
  <si>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</si>
  <si>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</si>
  <si>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</si>
  <si>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</si>
  <si>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</si>
  <si>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</si>
  <si>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</si>
  <si>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</si>
  <si>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</si>
  <si>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</si>
  <si>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</si>
  <si>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</si>
  <si>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</si>
  <si>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</si>
  <si>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</si>
  <si>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</si>
  <si>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</si>
  <si>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</si>
  <si>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</si>
  <si>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</si>
  <si>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</si>
  <si>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</si>
  <si>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</si>
  <si>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</si>
  <si>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</si>
  <si>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</si>
  <si>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</si>
  <si>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</si>
  <si>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</si>
  <si>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</si>
  <si>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</si>
  <si>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</si>
  <si>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</si>
  <si>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</si>
  <si>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</si>
  <si>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</si>
  <si>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</si>
  <si>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</si>
  <si>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</si>
  <si>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</si>
  <si>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</si>
  <si>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</si>
  <si>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</si>
  <si>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</si>
  <si>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</si>
  <si>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</si>
  <si>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</si>
  <si>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</si>
  <si>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</si>
  <si>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</si>
  <si>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</si>
  <si>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</si>
  <si>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</si>
  <si>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</si>
  <si>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</si>
  <si>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</si>
  <si>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</si>
  <si>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</si>
  <si>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</si>
  <si>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</si>
  <si>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</si>
  <si>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</si>
  <si>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</si>
  <si>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</si>
  <si>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</si>
  <si>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</si>
  <si>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</si>
  <si>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</si>
  <si>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</si>
  <si>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</si>
  <si>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</si>
  <si>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</si>
  <si>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</si>
  <si>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</si>
  <si>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</si>
  <si>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</si>
  <si>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</si>
  <si>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</si>
  <si>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</si>
  <si>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</si>
  <si>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</si>
  <si>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</si>
  <si>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</si>
  <si>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</si>
  <si>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</si>
  <si>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</si>
  <si>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</si>
  <si>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</si>
  <si>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</si>
  <si>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</si>
  <si>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</si>
  <si>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</si>
  <si>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</si>
  <si>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</si>
  <si>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</si>
  <si>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</si>
  <si>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</si>
  <si>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</si>
  <si>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</si>
  <si>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</si>
  <si>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</si>
  <si>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</si>
  <si>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</si>
  <si>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</si>
  <si>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</si>
  <si>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</si>
  <si>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</si>
  <si>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</si>
  <si>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</si>
  <si>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</si>
  <si>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</si>
  <si>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</si>
  <si>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</si>
  <si>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</si>
  <si>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</si>
  <si>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</si>
  <si>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</si>
  <si>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</si>
  <si>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</si>
  <si>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</si>
  <si>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</si>
  <si>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</si>
  <si>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</si>
  <si>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</si>
  <si>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</si>
  <si>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</si>
  <si>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</si>
  <si>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</si>
  <si>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</si>
  <si>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</si>
  <si>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</si>
  <si>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</si>
  <si>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</si>
  <si>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</si>
  <si>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</si>
  <si>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</si>
  <si>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</si>
  <si>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</si>
  <si>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</si>
  <si>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</si>
  <si>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</si>
  <si>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</si>
  <si>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</si>
  <si>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</si>
  <si>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</si>
  <si>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</si>
  <si>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</si>
  <si>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</si>
  <si>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</si>
  <si>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</si>
  <si>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</si>
  <si>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</si>
  <si>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</si>
  <si>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</si>
  <si>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</si>
  <si>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</si>
  <si>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</si>
  <si>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</si>
  <si>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</si>
  <si>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</si>
  <si>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</si>
  <si>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</si>
  <si>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</si>
  <si>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</si>
  <si>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</si>
  <si>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</si>
  <si>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</si>
  <si>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</si>
  <si>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</si>
  <si>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</si>
  <si>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</si>
  <si>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</si>
  <si>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</si>
  <si>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</si>
  <si>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</si>
  <si>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</si>
  <si>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</si>
  <si>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</si>
  <si>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</si>
  <si>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</si>
  <si>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</si>
  <si>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</si>
  <si>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</si>
  <si>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</si>
  <si>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</si>
  <si>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</si>
  <si>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</si>
  <si>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</si>
  <si>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</si>
  <si>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</si>
  <si>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</si>
  <si>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</si>
  <si>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</si>
  <si>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</si>
  <si>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</si>
  <si>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</si>
  <si>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</si>
  <si>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</si>
  <si>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</si>
  <si>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</si>
  <si>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</si>
  <si>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</si>
  <si>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</si>
  <si>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</si>
  <si>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</si>
  <si>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</si>
  <si>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</si>
  <si>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</si>
  <si>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</si>
  <si>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</si>
  <si>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</si>
  <si>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</si>
  <si>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</si>
  <si>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</si>
  <si>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</si>
  <si>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</si>
  <si>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</si>
  <si>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</si>
  <si>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</si>
  <si>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</si>
  <si>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</si>
  <si>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</si>
  <si>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</si>
  <si>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</si>
  <si>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</si>
  <si>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</si>
  <si>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</si>
  <si>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</si>
  <si>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</si>
  <si>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</si>
  <si>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</si>
  <si>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</si>
  <si>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</si>
  <si>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</si>
  <si>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</si>
  <si>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</si>
  <si>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</si>
  <si>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</si>
  <si>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</si>
  <si>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</si>
  <si>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</si>
  <si>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</si>
  <si>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</si>
  <si>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</si>
  <si>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</si>
  <si>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</si>
  <si>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</si>
  <si>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</si>
  <si>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</si>
  <si>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</si>
  <si>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</si>
  <si>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</si>
  <si>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</si>
  <si>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</si>
  <si>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</si>
  <si>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</si>
  <si>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</si>
  <si>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</si>
  <si>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</si>
  <si>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</si>
  <si>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</si>
  <si>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</si>
  <si>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</si>
  <si>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</si>
  <si>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</si>
  <si>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</si>
  <si>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</si>
  <si>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</si>
  <si>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</si>
  <si>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</si>
  <si>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</si>
  <si>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</si>
  <si>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</si>
  <si>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</si>
  <si>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</si>
  <si>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</si>
  <si>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</si>
  <si>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</si>
  <si>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</si>
  <si>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</si>
  <si>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</si>
  <si>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</si>
  <si>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</si>
  <si>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</si>
  <si>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</si>
  <si>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</si>
  <si>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</si>
  <si>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</si>
  <si>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</si>
  <si>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</si>
  <si>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</si>
  <si>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</si>
  <si>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</si>
  <si>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</si>
  <si>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</si>
  <si>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</si>
  <si>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</si>
  <si>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</si>
  <si>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</si>
  <si>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</si>
  <si>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</si>
  <si>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</si>
  <si>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</si>
  <si>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</si>
  <si>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</si>
  <si>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</si>
  <si>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</si>
  <si>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</si>
  <si>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</si>
  <si>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</si>
  <si>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</si>
  <si>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</si>
  <si>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</si>
  <si>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</si>
  <si>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</si>
  <si>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</si>
  <si>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</si>
  <si>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</si>
  <si>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</si>
  <si>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</si>
  <si>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</si>
  <si>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</si>
  <si>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</si>
  <si>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</si>
  <si>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</si>
  <si>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</si>
  <si>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</si>
  <si>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</si>
  <si>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</si>
  <si>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</si>
  <si>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</si>
  <si>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</si>
  <si>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</si>
  <si>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</si>
  <si>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</si>
  <si>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</si>
  <si>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</si>
  <si>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</si>
  <si>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</si>
  <si>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</si>
  <si>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</si>
  <si>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</si>
  <si>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</si>
  <si>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</si>
  <si>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</si>
  <si>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</si>
  <si>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</si>
  <si>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</si>
  <si>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</si>
  <si>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</si>
  <si>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</si>
  <si>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</si>
  <si>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</si>
  <si>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</si>
  <si>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</si>
  <si>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</si>
  <si>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</si>
  <si>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</si>
  <si>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</si>
  <si>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</si>
  <si>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</si>
  <si>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</si>
  <si>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</si>
  <si>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</si>
  <si>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</si>
  <si>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</si>
  <si>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</si>
  <si>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</si>
  <si>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</si>
  <si>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</si>
  <si>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</si>
  <si>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</si>
  <si>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</si>
  <si>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</si>
  <si>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</si>
  <si>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</si>
  <si>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</si>
  <si>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</si>
  <si>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</si>
  <si>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</si>
  <si>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</si>
  <si>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</si>
  <si>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</si>
  <si>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</si>
  <si>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</si>
  <si>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</si>
  <si>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</si>
  <si>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</si>
  <si>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</si>
  <si>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</si>
  <si>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</si>
  <si>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</si>
  <si>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</si>
  <si>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</si>
  <si>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</si>
  <si>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</si>
  <si>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</si>
  <si>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</si>
  <si>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</si>
  <si>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</si>
  <si>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</si>
  <si>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</si>
  <si>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</si>
  <si>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</si>
  <si>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</si>
  <si>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</si>
  <si>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</si>
  <si>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</si>
  <si>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</si>
  <si>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</si>
  <si>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</si>
  <si>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</si>
  <si>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</si>
  <si>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</si>
  <si>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</si>
  <si>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</si>
  <si>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</si>
  <si>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</si>
  <si>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</si>
  <si>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</si>
  <si>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</si>
  <si>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</si>
  <si>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</si>
  <si>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</si>
  <si>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</si>
  <si>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</si>
  <si>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</si>
  <si>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</si>
  <si>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</si>
  <si>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</si>
  <si>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</si>
  <si>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</si>
  <si>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</si>
  <si>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</si>
  <si>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</si>
  <si>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</si>
  <si>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</si>
  <si>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</si>
  <si>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</si>
  <si>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</si>
  <si>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</si>
  <si>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</si>
  <si>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</si>
  <si>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</si>
  <si>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</si>
  <si>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</si>
  <si>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</si>
  <si>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</si>
  <si>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</si>
  <si>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</si>
  <si>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</si>
  <si>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</si>
  <si>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</si>
  <si>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</si>
  <si>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</si>
  <si>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</si>
  <si>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</si>
  <si>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</si>
  <si>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</si>
  <si>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</si>
  <si>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</si>
  <si>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</si>
  <si>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</si>
  <si>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</si>
  <si>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</si>
  <si>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</si>
  <si>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</si>
  <si>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</si>
  <si>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</si>
  <si>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</si>
  <si>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</si>
  <si>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</si>
  <si>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</si>
  <si>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</si>
  <si>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</si>
  <si>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</si>
  <si>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</si>
  <si>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</si>
  <si>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</si>
  <si>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</si>
  <si>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</si>
  <si>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</si>
  <si>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</si>
  <si>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</si>
  <si>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</si>
  <si>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</si>
  <si>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</si>
  <si>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</si>
  <si>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</si>
  <si>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</si>
  <si>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</si>
  <si>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</si>
  <si>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</si>
  <si>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</si>
  <si>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</si>
  <si>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</si>
  <si>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</si>
  <si>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</si>
  <si>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</si>
  <si>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</si>
  <si>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</si>
  <si>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</si>
  <si>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</si>
  <si>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</si>
  <si>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</si>
  <si>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</si>
  <si>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</si>
  <si>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</si>
  <si>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</si>
  <si>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</si>
  <si>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</si>
  <si>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</si>
  <si>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</si>
  <si>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</si>
  <si>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</si>
  <si>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</si>
  <si>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</si>
  <si>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</si>
  <si>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</si>
  <si>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</si>
  <si>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</si>
  <si>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</si>
  <si>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</si>
  <si>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</si>
  <si>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</si>
  <si>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</si>
  <si>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</si>
  <si>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</si>
  <si>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</si>
  <si>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</si>
  <si>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</si>
  <si>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</si>
  <si>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</si>
  <si>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</si>
  <si>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</si>
  <si>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</si>
  <si>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</si>
  <si>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</si>
  <si>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</si>
  <si>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</si>
  <si>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</si>
  <si>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</si>
  <si>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</si>
  <si>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</si>
  <si>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</si>
  <si>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</si>
  <si>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</si>
  <si>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</si>
  <si>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</si>
  <si>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</si>
  <si>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</si>
  <si>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</si>
  <si>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</si>
  <si>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</si>
  <si>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</si>
  <si>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</si>
  <si>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</si>
  <si>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</si>
  <si>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</si>
  <si>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</si>
  <si>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</si>
  <si>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</si>
  <si>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</si>
  <si>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</si>
  <si>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</si>
  <si>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</si>
  <si>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</si>
  <si>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</si>
  <si>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</si>
  <si>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</si>
  <si>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</si>
  <si>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</si>
  <si>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</si>
  <si>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</si>
  <si>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</si>
  <si>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</si>
  <si>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</si>
  <si>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</si>
  <si>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</si>
  <si>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</si>
  <si>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</si>
  <si>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</si>
  <si>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</si>
  <si>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</si>
  <si>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</si>
  <si>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</si>
  <si>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</si>
  <si>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</si>
  <si>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</si>
  <si>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</si>
  <si>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</si>
  <si>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</si>
  <si>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</si>
  <si>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</si>
  <si>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</si>
  <si>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</si>
  <si>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</si>
  <si>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</si>
  <si>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</si>
  <si>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</si>
  <si>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</si>
  <si>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</si>
  <si>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</si>
  <si>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</si>
  <si>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</si>
  <si>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</si>
  <si>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</si>
  <si>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</si>
  <si>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</si>
  <si>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</si>
  <si>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</si>
  <si>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</si>
  <si>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</si>
  <si>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</si>
  <si>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</si>
  <si>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</si>
  <si>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</si>
  <si>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</si>
  <si>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</si>
  <si>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</si>
  <si>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</si>
  <si>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</si>
  <si>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</si>
  <si>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</si>
  <si>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</si>
  <si>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</si>
  <si>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</si>
  <si>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</si>
  <si>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</si>
  <si>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</si>
  <si>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</si>
  <si>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</si>
  <si>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</si>
  <si>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</si>
  <si>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</si>
  <si>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</si>
  <si>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</si>
  <si>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</si>
  <si>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</si>
  <si>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</si>
  <si>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</si>
  <si>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</si>
  <si>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</si>
  <si>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</si>
  <si>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</si>
  <si>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</si>
  <si>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</si>
  <si>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</si>
  <si>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</si>
  <si>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</si>
  <si>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</si>
  <si>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</si>
  <si>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</si>
  <si>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</si>
  <si>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</si>
  <si>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</si>
  <si>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</si>
  <si>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</si>
  <si>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</si>
  <si>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</si>
  <si>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</si>
  <si>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</si>
  <si>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</si>
  <si>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</si>
  <si>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</si>
  <si>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</si>
  <si>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</si>
  <si>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</si>
  <si>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</si>
  <si>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</si>
  <si>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</si>
  <si>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</si>
  <si>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</si>
  <si>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</si>
  <si>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</si>
  <si>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</si>
  <si>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</si>
  <si>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</si>
  <si>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</si>
  <si>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</si>
  <si>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</si>
  <si>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</si>
  <si>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</si>
  <si>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</si>
  <si>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</si>
  <si>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</si>
  <si>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</si>
  <si>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</si>
  <si>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</si>
  <si>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</si>
  <si>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</si>
  <si>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</si>
  <si>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</si>
  <si>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</si>
  <si>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</si>
  <si>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</si>
  <si>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</si>
  <si>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</si>
  <si>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</si>
  <si>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</si>
  <si>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</si>
  <si>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</si>
  <si>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</si>
  <si>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</si>
  <si>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</si>
  <si>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</si>
  <si>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</si>
  <si>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</si>
  <si>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</si>
  <si>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</si>
  <si>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</si>
  <si>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</si>
  <si>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</si>
  <si>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</si>
  <si>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</si>
  <si>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</si>
  <si>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</si>
  <si>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</si>
  <si>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</si>
  <si>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</si>
  <si>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</si>
  <si>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</si>
  <si>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</si>
  <si>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</si>
  <si>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</si>
  <si>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</si>
  <si>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</si>
  <si>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</si>
  <si>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</si>
  <si>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</si>
  <si>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</si>
  <si>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</si>
  <si>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</si>
  <si>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</si>
  <si>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</si>
  <si>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</si>
  <si>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</si>
  <si>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</si>
  <si>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</si>
  <si>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</si>
  <si>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</si>
  <si>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</si>
  <si>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</si>
  <si>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</si>
  <si>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</si>
  <si>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</si>
  <si>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</si>
  <si>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</si>
  <si>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</si>
  <si>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</si>
  <si>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</si>
  <si>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</si>
  <si>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</si>
  <si>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</si>
  <si>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</si>
  <si>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</si>
  <si>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</si>
  <si>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</si>
  <si>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</si>
  <si>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</si>
  <si>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</si>
  <si>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</si>
  <si>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</si>
  <si>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</si>
  <si>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</si>
  <si>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</si>
  <si>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</si>
  <si>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</si>
  <si>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</si>
  <si>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</si>
  <si>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</si>
  <si>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</si>
  <si>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</si>
  <si>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</si>
  <si>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</si>
  <si>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</si>
  <si>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</si>
  <si>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</si>
  <si>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</si>
  <si>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</si>
  <si>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</si>
  <si>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</si>
  <si>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</si>
  <si>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</si>
  <si>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</si>
  <si>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</si>
  <si>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</si>
  <si>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</si>
  <si>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</si>
  <si>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</si>
  <si>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</si>
  <si>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</si>
  <si>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</si>
  <si>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</si>
  <si>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</si>
  <si>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</si>
  <si>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</si>
  <si>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</si>
  <si>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</si>
  <si>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</si>
  <si>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</si>
  <si>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</si>
  <si>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</si>
  <si>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</si>
  <si>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</si>
  <si>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</si>
  <si>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</si>
  <si>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</si>
  <si>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</si>
  <si>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</si>
  <si>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</si>
  <si>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</si>
  <si>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</si>
  <si>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</si>
  <si>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</si>
  <si>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</si>
  <si>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</si>
  <si>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</si>
  <si>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</si>
  <si>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</si>
  <si>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</si>
  <si>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</si>
  <si>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</si>
  <si>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</si>
  <si>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</si>
  <si>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</si>
  <si>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</si>
  <si>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</si>
  <si>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</si>
  <si>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</si>
  <si>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</si>
  <si>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</si>
  <si>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</si>
  <si>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</si>
  <si>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</si>
  <si>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</si>
  <si>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</si>
  <si>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</si>
  <si>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</si>
  <si>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</si>
  <si>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</si>
  <si>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</si>
  <si>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</si>
  <si>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</si>
  <si>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</si>
  <si>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</si>
  <si>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</si>
  <si>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</si>
  <si>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</si>
  <si>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</si>
  <si>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</si>
  <si>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</si>
  <si>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</si>
  <si>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</si>
  <si>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</si>
  <si>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</si>
  <si>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</si>
  <si>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</si>
  <si>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</si>
  <si>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</si>
  <si>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</si>
  <si>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</si>
  <si>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</si>
  <si>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</si>
  <si>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</si>
  <si>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</si>
  <si>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</si>
  <si>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</si>
  <si>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</si>
  <si>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</si>
  <si>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</si>
  <si>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</si>
  <si>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</si>
  <si>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</si>
  <si>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</si>
  <si>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</si>
  <si>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</si>
  <si>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</si>
  <si>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</si>
  <si>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</si>
  <si>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</si>
  <si>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</si>
  <si>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</si>
  <si>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</si>
  <si>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</si>
  <si>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</si>
  <si>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</si>
  <si>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</si>
  <si>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</si>
  <si>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</si>
  <si>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</si>
  <si>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</si>
  <si>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</si>
  <si>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</si>
  <si>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</si>
  <si>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</si>
  <si>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</si>
  <si>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</si>
  <si>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</si>
  <si>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</si>
  <si>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</si>
  <si>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</si>
  <si>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</si>
  <si>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</si>
  <si>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</si>
  <si>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</si>
  <si>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</si>
  <si>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</si>
  <si>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</si>
  <si>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</si>
  <si>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</si>
  <si>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</si>
  <si>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</si>
  <si>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</si>
  <si>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</si>
  <si>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</si>
  <si>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</si>
  <si>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</si>
  <si>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</si>
  <si>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</si>
  <si>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</si>
  <si>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</si>
  <si>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</si>
  <si>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</si>
  <si>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</si>
  <si>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</si>
  <si>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</si>
  <si>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</si>
  <si>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</si>
  <si>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</si>
  <si>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</si>
  <si>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</si>
  <si>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</si>
  <si>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</si>
  <si>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</si>
  <si>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</si>
  <si>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</si>
  <si>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</si>
  <si>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</si>
  <si>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</si>
  <si>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</si>
  <si>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</si>
  <si>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</si>
  <si>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</si>
  <si>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</si>
  <si>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</si>
  <si>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</si>
  <si>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</si>
  <si>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</si>
  <si>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</si>
  <si>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</si>
  <si>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</si>
  <si>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</si>
  <si>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</si>
  <si>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</si>
  <si>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</si>
  <si>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</si>
  <si>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</si>
  <si>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</si>
  <si>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</si>
  <si>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</si>
  <si>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</si>
  <si>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</si>
  <si>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</si>
  <si>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</si>
  <si>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</si>
  <si>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</si>
  <si>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</si>
  <si>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</si>
  <si>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</si>
  <si>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</si>
  <si>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</si>
  <si>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</si>
  <si>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</si>
  <si>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</si>
  <si>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</si>
  <si>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</si>
  <si>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</si>
  <si>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</si>
  <si>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</si>
  <si>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</si>
  <si>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</si>
  <si>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</si>
  <si>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</si>
  <si>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</si>
  <si>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</si>
  <si>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</si>
  <si>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</si>
  <si>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</si>
  <si>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</si>
  <si>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</si>
  <si>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</si>
  <si>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</si>
  <si>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</si>
  <si>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</si>
  <si>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</si>
  <si>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</si>
  <si>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</si>
  <si>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</si>
  <si>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</si>
  <si>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</si>
  <si>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</si>
  <si>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</si>
  <si>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</si>
  <si>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</si>
  <si>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</si>
  <si>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</si>
  <si>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</si>
  <si>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</si>
  <si>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</si>
  <si>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</si>
  <si>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</si>
  <si>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</si>
  <si>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</si>
  <si>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</si>
  <si>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</si>
  <si>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</si>
  <si>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</si>
  <si>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</si>
  <si>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</si>
  <si>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</si>
  <si>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</si>
  <si>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</si>
  <si>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</si>
  <si>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</si>
  <si>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</si>
  <si>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</si>
  <si>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</si>
  <si>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</si>
  <si>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</si>
  <si>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</si>
  <si>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</si>
  <si>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</si>
  <si>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</si>
  <si>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</si>
  <si>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</si>
  <si>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</si>
  <si>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</si>
  <si>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</si>
  <si>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</si>
  <si>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</si>
  <si>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</si>
  <si>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</si>
  <si>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</si>
  <si>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</si>
  <si>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</si>
  <si>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</si>
  <si>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</si>
  <si>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</si>
  <si>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</si>
  <si>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</si>
  <si>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</si>
  <si>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</si>
  <si>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</si>
  <si>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</si>
  <si>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</si>
  <si>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</si>
  <si>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</si>
  <si>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</si>
  <si>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</si>
  <si>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</si>
  <si>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</si>
  <si>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</si>
  <si>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</si>
  <si>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</si>
  <si>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</si>
  <si>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</si>
  <si>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</si>
  <si>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</si>
  <si>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</si>
  <si>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</si>
  <si>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</si>
  <si>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</si>
  <si>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</si>
  <si>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</si>
  <si>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</si>
  <si>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</si>
  <si>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</si>
  <si>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</si>
  <si>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</si>
  <si>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</si>
  <si>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</si>
  <si>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</si>
  <si>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</si>
  <si>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</si>
  <si>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</si>
  <si>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</si>
  <si>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</si>
  <si>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</si>
  <si>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</si>
  <si>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</si>
  <si>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</si>
  <si>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</si>
  <si>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</si>
  <si>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</si>
  <si>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</si>
  <si>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</si>
  <si>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</si>
  <si>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</si>
  <si>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</si>
  <si>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</si>
  <si>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</si>
  <si>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</si>
  <si>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</si>
  <si>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</si>
  <si>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</si>
  <si>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</si>
  <si>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</si>
  <si>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</si>
  <si>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</si>
  <si>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</si>
  <si>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</si>
  <si>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</si>
  <si>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</si>
  <si>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</si>
  <si>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</si>
  <si>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</si>
  <si>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</si>
  <si>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</si>
  <si>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</si>
  <si>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</si>
  <si>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</si>
  <si>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</si>
  <si>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</si>
  <si>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</si>
  <si>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</si>
  <si>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</si>
  <si>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</si>
  <si>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</si>
  <si>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</si>
  <si>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</si>
  <si>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</si>
  <si>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</si>
  <si>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</si>
  <si>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</si>
  <si>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</si>
  <si>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</si>
  <si>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</si>
  <si>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</si>
  <si>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</si>
  <si>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</si>
  <si>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</si>
  <si>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</si>
  <si>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</si>
  <si>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</si>
  <si>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</si>
  <si>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</si>
  <si>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</si>
  <si>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</si>
  <si>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</si>
  <si>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</si>
  <si>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</si>
  <si>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</si>
  <si>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</si>
  <si>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</si>
  <si>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</si>
  <si>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</si>
  <si>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</si>
  <si>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</si>
  <si>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</si>
  <si>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</si>
  <si>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</si>
  <si>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</si>
  <si>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</si>
  <si>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</si>
  <si>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</si>
  <si>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</si>
  <si>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</si>
  <si>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</si>
  <si>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</si>
  <si>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</si>
  <si>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</si>
  <si>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</si>
  <si>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</si>
  <si>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</si>
  <si>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</si>
  <si>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</si>
  <si>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</si>
  <si>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</si>
  <si>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</si>
  <si>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</si>
  <si>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</si>
  <si>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</si>
  <si>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</si>
  <si>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</si>
  <si>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</si>
  <si>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</si>
  <si>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</si>
  <si>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</si>
  <si>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</si>
  <si>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</si>
  <si>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</si>
  <si>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</si>
  <si>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</si>
  <si>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</si>
  <si>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</si>
  <si>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</si>
  <si>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</si>
  <si>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</si>
  <si>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</si>
  <si>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</si>
  <si>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</si>
  <si>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</si>
  <si>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</si>
  <si>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</si>
  <si>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</si>
  <si>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</si>
  <si>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</si>
  <si>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</si>
  <si>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</si>
  <si>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</si>
  <si>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</si>
  <si>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</si>
  <si>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</si>
  <si>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</si>
  <si>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</si>
  <si>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</si>
  <si>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</si>
  <si>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</si>
  <si>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</si>
  <si>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</si>
  <si>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</si>
  <si>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</si>
  <si>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</si>
  <si>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</si>
  <si>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</si>
  <si>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</si>
  <si>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</si>
  <si>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</si>
  <si>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</si>
  <si>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</si>
  <si>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</si>
  <si>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</si>
  <si>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</si>
  <si>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</si>
  <si>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</si>
  <si>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</si>
  <si>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</si>
  <si>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</si>
  <si>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</si>
  <si>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</si>
  <si>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</si>
  <si>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</si>
  <si>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</si>
  <si>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</si>
  <si>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</si>
  <si>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</si>
  <si>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</si>
  <si>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</si>
  <si>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</si>
  <si>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</si>
  <si>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</si>
  <si>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</si>
  <si>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</si>
  <si>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</si>
  <si>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</si>
  <si>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</si>
  <si>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</si>
  <si>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</si>
  <si>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</si>
  <si>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</si>
  <si>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</si>
  <si>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</si>
  <si>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</si>
  <si>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</si>
  <si>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</si>
  <si>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</si>
  <si>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</si>
  <si>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</si>
  <si>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</si>
  <si>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</si>
  <si>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</si>
  <si>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</si>
  <si>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</si>
  <si>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</si>
  <si>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</si>
  <si>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</si>
  <si>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</si>
  <si>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</si>
  <si>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</si>
  <si>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</si>
  <si>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</si>
  <si>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</si>
  <si>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</si>
  <si>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</si>
  <si>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</si>
  <si>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</si>
  <si>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</si>
  <si>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</si>
  <si>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</si>
  <si>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</si>
  <si>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</si>
  <si>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</si>
  <si>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</si>
  <si>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</si>
  <si>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</si>
  <si>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</si>
  <si>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</si>
  <si>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</si>
  <si>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</si>
  <si>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</si>
  <si>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</si>
  <si>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</si>
  <si>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</si>
  <si>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</si>
  <si>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</si>
  <si>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</si>
  <si>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</si>
  <si>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</si>
  <si>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</si>
  <si>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</si>
  <si>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</si>
  <si>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</si>
  <si>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</si>
  <si>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</si>
  <si>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</si>
  <si>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</si>
  <si>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</si>
  <si>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</si>
  <si>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</si>
  <si>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</si>
  <si>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</si>
  <si>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</si>
  <si>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</si>
  <si>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</si>
  <si>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</si>
  <si>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</si>
  <si>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</si>
  <si>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</si>
  <si>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</si>
  <si>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</si>
  <si>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</si>
  <si>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</si>
  <si>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</si>
  <si>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</si>
  <si>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</si>
  <si>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</si>
  <si>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</si>
  <si>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</si>
  <si>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</si>
  <si>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</si>
  <si>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</si>
  <si>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</si>
  <si>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</si>
  <si>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</si>
  <si>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</si>
  <si>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</si>
  <si>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</si>
  <si>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</si>
  <si>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</si>
  <si>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</si>
  <si>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</si>
  <si>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</si>
  <si>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</si>
  <si>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</si>
  <si>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</si>
  <si>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</si>
  <si>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</si>
  <si>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</si>
  <si>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</si>
  <si>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</si>
  <si>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</si>
  <si>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</si>
  <si>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</si>
  <si>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</si>
  <si>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</si>
  <si>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</si>
  <si>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</si>
  <si>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</si>
  <si>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</si>
  <si>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</si>
  <si>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</si>
  <si>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</si>
  <si>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</si>
  <si>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</si>
  <si>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</si>
  <si>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</si>
  <si>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</si>
  <si>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</si>
  <si>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</si>
  <si>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</si>
  <si>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</si>
  <si>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</si>
  <si>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</si>
  <si>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</si>
  <si>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</si>
  <si>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</si>
  <si>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</si>
  <si>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</si>
  <si>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</si>
  <si>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</si>
  <si>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</si>
  <si>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</si>
  <si>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</si>
  <si>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</si>
  <si>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</si>
  <si>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</si>
  <si>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</si>
  <si>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</si>
  <si>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</si>
  <si>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</si>
  <si>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</si>
  <si>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</si>
  <si>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</si>
  <si>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</si>
  <si>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</si>
  <si>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</si>
  <si>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</si>
  <si>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</si>
  <si>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</si>
  <si>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</si>
  <si>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</si>
  <si>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</si>
  <si>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</si>
  <si>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</si>
  <si>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</si>
  <si>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</si>
  <si>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</si>
  <si>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</si>
  <si>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</si>
  <si>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</si>
  <si>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</si>
  <si>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</si>
  <si>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</si>
  <si>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</si>
  <si>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</si>
  <si>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</si>
  <si>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</si>
  <si>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</si>
  <si>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</si>
  <si>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</si>
  <si>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</si>
  <si>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</si>
  <si>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</si>
  <si>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</si>
  <si>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</si>
  <si>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</si>
  <si>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</si>
  <si>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</si>
  <si>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</si>
  <si>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</si>
  <si>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</si>
  <si>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</si>
  <si>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</si>
  <si>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</si>
  <si>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</si>
  <si>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</si>
  <si>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</si>
  <si>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</si>
  <si>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</si>
  <si>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</si>
  <si>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</si>
  <si>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</si>
  <si>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</si>
  <si>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</si>
  <si>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</si>
  <si>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</si>
  <si>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</si>
  <si>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</si>
  <si>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</si>
  <si>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</si>
  <si>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</si>
  <si>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</si>
  <si>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</si>
  <si>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</si>
  <si>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</si>
  <si>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</si>
  <si>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</si>
  <si>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</si>
  <si>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</si>
  <si>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</si>
  <si>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</si>
  <si>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</si>
  <si>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</si>
  <si>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</si>
  <si>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</si>
  <si>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</si>
  <si>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</si>
  <si>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</si>
  <si>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</si>
  <si>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</si>
  <si>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</si>
  <si>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</si>
  <si>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</si>
  <si>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</si>
  <si>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</si>
  <si>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</si>
  <si>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</si>
  <si>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</si>
  <si>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</si>
  <si>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</si>
  <si>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</si>
  <si>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</si>
  <si>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</si>
  <si>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</si>
  <si>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</si>
  <si>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</si>
  <si>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</si>
  <si>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</si>
  <si>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</si>
  <si>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</si>
  <si>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</si>
  <si>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</si>
  <si>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</si>
  <si>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</si>
  <si>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</si>
  <si>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</si>
  <si>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</si>
  <si>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</si>
  <si>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</si>
  <si>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</si>
  <si>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</si>
  <si>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</si>
  <si>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</si>
  <si>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</si>
  <si>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</si>
  <si>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</si>
  <si>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</si>
  <si>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</si>
  <si>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</si>
  <si>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</si>
  <si>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</si>
  <si>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</si>
  <si>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</si>
  <si>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</si>
  <si>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</si>
  <si>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</si>
  <si>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</si>
  <si>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</si>
  <si>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</si>
  <si>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</si>
  <si>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</si>
  <si>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</si>
  <si>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</si>
  <si>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</si>
  <si>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</si>
  <si>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</si>
  <si>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</si>
  <si>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</si>
  <si>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</si>
  <si>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</si>
  <si>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</si>
  <si>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</si>
  <si>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</si>
  <si>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</si>
  <si>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</si>
  <si>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</si>
  <si>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</si>
  <si>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</si>
  <si>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</si>
  <si>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</si>
  <si>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</si>
  <si>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</si>
  <si>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</si>
  <si>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</si>
  <si>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</si>
  <si>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</si>
  <si>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</si>
  <si>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</si>
  <si>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</si>
  <si>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</si>
  <si>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</si>
  <si>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</si>
  <si>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</si>
  <si>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</si>
  <si>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</si>
  <si>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</si>
  <si>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</si>
  <si>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</si>
  <si>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</si>
  <si>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</si>
  <si>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</si>
  <si>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</si>
  <si>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</si>
  <si>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</si>
  <si>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</si>
  <si>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</si>
  <si>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</si>
  <si>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</si>
  <si>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</si>
  <si>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</si>
  <si>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</si>
  <si>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</si>
  <si>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</si>
  <si>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</si>
  <si>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</si>
  <si>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</si>
  <si>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</si>
  <si>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</si>
  <si>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</si>
  <si>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</si>
  <si>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</si>
  <si>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</si>
  <si>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</si>
  <si>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</si>
  <si>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</si>
  <si>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</si>
  <si>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</si>
  <si>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</si>
  <si>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</si>
  <si>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</si>
  <si>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</si>
  <si>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</si>
  <si>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</si>
  <si>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</si>
  <si>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</si>
  <si>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</si>
  <si>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</si>
  <si>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</si>
  <si>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</si>
  <si>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</si>
  <si>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</si>
  <si>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</si>
  <si>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</si>
  <si>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</si>
  <si>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</si>
  <si>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</si>
  <si>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</si>
  <si>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</si>
  <si>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</si>
  <si>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</si>
  <si>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</si>
  <si>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</si>
  <si>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</si>
  <si>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</si>
  <si>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</si>
  <si>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</si>
  <si>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</si>
  <si>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</si>
  <si>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</si>
  <si>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</si>
  <si>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</si>
  <si>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</si>
  <si>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</si>
  <si>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</si>
  <si>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</si>
  <si>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</si>
  <si>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</si>
  <si>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</si>
  <si>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</si>
  <si>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</si>
  <si>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</si>
  <si>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</si>
  <si>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</si>
  <si>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</si>
  <si>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</si>
  <si>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</si>
  <si>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</si>
  <si>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</si>
  <si>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</si>
  <si>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</si>
  <si>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</si>
  <si>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</si>
  <si>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</si>
  <si>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</si>
  <si>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</si>
  <si>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</si>
  <si>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</si>
  <si>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</si>
  <si>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</si>
  <si>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</si>
  <si>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</si>
  <si>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</si>
  <si>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</si>
  <si>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</si>
  <si>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</si>
  <si>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</si>
  <si>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</si>
  <si>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</si>
  <si>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</si>
  <si>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</si>
  <si>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</si>
  <si>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</si>
  <si>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</si>
  <si>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</si>
  <si>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</si>
  <si>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</si>
  <si>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</si>
  <si>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</si>
  <si>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</si>
  <si>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</si>
  <si>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</si>
  <si>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</si>
  <si>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</si>
  <si>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</si>
  <si>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</si>
  <si>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</si>
  <si>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</si>
  <si>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</si>
  <si>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</si>
  <si>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</si>
  <si>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</si>
  <si>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</si>
  <si>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</si>
  <si>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</si>
  <si>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</si>
  <si>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</si>
  <si>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</si>
  <si>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</si>
  <si>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</si>
  <si>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</si>
  <si>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</si>
  <si>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</si>
  <si>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</si>
  <si>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</si>
  <si>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</si>
  <si>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</si>
  <si>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</si>
  <si>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</si>
  <si>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</si>
  <si>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</si>
  <si>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</si>
  <si>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</si>
  <si>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</si>
  <si>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</si>
  <si>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</si>
  <si>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</si>
  <si>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</si>
  <si>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</si>
  <si>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</si>
  <si>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</si>
  <si>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</si>
  <si>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</si>
  <si>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</si>
  <si>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</si>
  <si>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</si>
  <si>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</si>
  <si>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</si>
  <si>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</si>
  <si>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</si>
  <si>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</si>
  <si>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</si>
  <si>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</si>
  <si>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</si>
  <si>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</si>
  <si>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</si>
  <si>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</si>
  <si>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</si>
  <si>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</si>
  <si>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</si>
  <si>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</si>
  <si>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</si>
  <si>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</si>
  <si>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</si>
  <si>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</si>
  <si>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</si>
  <si>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</si>
  <si>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</si>
  <si>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</si>
  <si>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</si>
  <si>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</si>
  <si>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</si>
  <si>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</si>
  <si>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</si>
  <si>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</si>
  <si>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</si>
  <si>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</si>
  <si>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</si>
  <si>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</si>
  <si>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</si>
  <si>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</si>
  <si>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</si>
  <si>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</si>
  <si>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</si>
  <si>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</si>
  <si>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</si>
  <si>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</si>
  <si>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</si>
  <si>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</si>
  <si>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</si>
  <si>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</si>
  <si>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</si>
  <si>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</si>
  <si>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</si>
  <si>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</si>
  <si>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</si>
  <si>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</si>
  <si>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</si>
  <si>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</si>
  <si>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</si>
  <si>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</si>
  <si>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</si>
  <si>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</si>
  <si>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</si>
  <si>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</si>
  <si>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</si>
  <si>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</si>
  <si>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</si>
  <si>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</si>
  <si>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</si>
  <si>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</si>
  <si>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</si>
  <si>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</si>
  <si>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</si>
  <si>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</si>
  <si>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</si>
  <si>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</si>
  <si>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</si>
  <si>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</si>
  <si>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</si>
  <si>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</si>
  <si>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</si>
  <si>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</si>
  <si>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</si>
  <si>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</si>
  <si>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</si>
  <si>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</si>
  <si>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</si>
  <si>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</si>
  <si>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</si>
  <si>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</si>
  <si>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</si>
  <si>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</si>
  <si>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</si>
  <si>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</si>
  <si>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</si>
  <si>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</si>
  <si>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</si>
  <si>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</si>
  <si>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</si>
  <si>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</si>
  <si>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</si>
  <si>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</si>
  <si>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</si>
  <si>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</si>
  <si>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</si>
  <si>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</si>
  <si>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</si>
  <si>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</si>
  <si>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</si>
  <si>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</si>
  <si>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</si>
  <si>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</si>
  <si>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</si>
  <si>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</si>
  <si>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</si>
  <si>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</si>
  <si>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</si>
  <si>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</si>
  <si>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</si>
  <si>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</si>
  <si>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</si>
  <si>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</si>
  <si>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</si>
  <si>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</si>
  <si>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</si>
  <si>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</si>
  <si>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</si>
  <si>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</si>
  <si>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</si>
  <si>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</si>
  <si>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</si>
  <si>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</si>
  <si>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</si>
  <si>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</si>
  <si>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</si>
  <si>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</si>
  <si>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</si>
  <si>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</si>
  <si>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</si>
  <si>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</si>
  <si>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</si>
  <si>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</si>
  <si>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</si>
  <si>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</si>
  <si>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</si>
  <si>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</si>
  <si>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</si>
  <si>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</si>
  <si>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</si>
  <si>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</si>
  <si>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</si>
  <si>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</si>
  <si>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</si>
  <si>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</si>
  <si>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</si>
  <si>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</si>
  <si>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</si>
  <si>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</si>
  <si>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</si>
  <si>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</si>
  <si>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</si>
  <si>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</si>
  <si>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</si>
  <si>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</si>
  <si>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</si>
  <si>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</si>
  <si>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</si>
  <si>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</si>
  <si>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</si>
  <si>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</si>
  <si>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</si>
  <si>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</si>
  <si>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</si>
  <si>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</si>
  <si>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</si>
  <si>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</si>
  <si>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</si>
  <si>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</si>
  <si>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</si>
  <si>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</si>
  <si>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</si>
  <si>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</si>
  <si>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</si>
  <si>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</si>
  <si>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</si>
  <si>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</si>
  <si>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</si>
  <si>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</si>
  <si>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</si>
  <si>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</si>
  <si>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</si>
  <si>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</si>
  <si>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</si>
  <si>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</si>
  <si>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</si>
  <si>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</si>
  <si>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</si>
  <si>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</si>
  <si>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</si>
  <si>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</si>
  <si>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</si>
  <si>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</si>
  <si>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</si>
  <si>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</si>
  <si>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</si>
  <si>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</si>
  <si>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</si>
  <si>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</si>
  <si>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</si>
  <si>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</si>
  <si>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</si>
  <si>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</si>
  <si>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</si>
  <si>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</si>
  <si>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</si>
  <si>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</si>
  <si>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</si>
  <si>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</si>
  <si>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</si>
  <si>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</si>
  <si>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</si>
  <si>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</si>
  <si>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</si>
  <si>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</si>
  <si>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</si>
  <si>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</si>
  <si>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</si>
  <si>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</si>
  <si>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</si>
  <si>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</si>
  <si>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</si>
  <si>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</si>
  <si>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</si>
  <si>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</si>
  <si>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</si>
  <si>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</si>
  <si>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</si>
  <si>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</si>
  <si>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</si>
  <si>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</si>
  <si>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</si>
  <si>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</si>
  <si>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</si>
  <si>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</si>
  <si>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</si>
  <si>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</si>
  <si>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</si>
  <si>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</si>
  <si>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</si>
  <si>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</si>
  <si>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</si>
  <si>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</si>
  <si>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</si>
  <si>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</si>
  <si>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</si>
  <si>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</si>
  <si>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</si>
  <si>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</si>
  <si>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</si>
  <si>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</si>
  <si>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</si>
  <si>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</si>
  <si>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</si>
  <si>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</si>
  <si>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</si>
  <si>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</si>
  <si>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</si>
  <si>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</si>
  <si>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</si>
  <si>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</si>
  <si>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</si>
  <si>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</si>
  <si>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</si>
  <si>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</si>
  <si>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</si>
  <si>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</si>
  <si>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</si>
  <si>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</si>
  <si>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</si>
  <si>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</si>
  <si>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</si>
  <si>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</si>
  <si>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</si>
  <si>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</si>
  <si>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</si>
  <si>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</si>
  <si>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</si>
  <si>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</si>
  <si>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</si>
  <si>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</si>
  <si>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</si>
  <si>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</si>
  <si>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</si>
  <si>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</si>
  <si>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</si>
  <si>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</si>
  <si>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</si>
  <si>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</si>
  <si>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</si>
  <si>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</si>
  <si>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</si>
  <si>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</si>
  <si>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</si>
  <si>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</si>
  <si>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</si>
  <si>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</si>
  <si>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</si>
  <si>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</si>
  <si>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</si>
  <si>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</si>
  <si>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</si>
  <si>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</si>
  <si>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</si>
  <si>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</si>
  <si>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</si>
  <si>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</si>
  <si>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</si>
  <si>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</si>
  <si>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</si>
  <si>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</si>
  <si>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</si>
  <si>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</si>
  <si>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</si>
  <si>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</si>
  <si>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</si>
  <si>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</si>
  <si>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</si>
  <si>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</si>
  <si>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</si>
  <si>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</si>
  <si>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</si>
  <si>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</si>
  <si>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</si>
  <si>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</si>
  <si>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</si>
  <si>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</si>
  <si>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</si>
  <si>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</si>
  <si>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</si>
  <si>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</si>
  <si>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</si>
  <si>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</si>
  <si>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</si>
  <si>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</si>
  <si>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</si>
  <si>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</si>
  <si>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</si>
  <si>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</si>
  <si>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</si>
  <si>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</si>
  <si>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</si>
  <si>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</si>
  <si>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</si>
  <si>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</si>
  <si>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</si>
  <si>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</si>
  <si>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</si>
  <si>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</si>
  <si>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</si>
  <si>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</si>
  <si>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</si>
  <si>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</si>
  <si>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</si>
  <si>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</si>
  <si>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</si>
  <si>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</si>
  <si>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</si>
  <si>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</si>
  <si>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</si>
  <si>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</si>
  <si>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</si>
  <si>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</si>
  <si>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</si>
  <si>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</si>
  <si>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</si>
  <si>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</si>
  <si>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</si>
  <si>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</si>
  <si>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</si>
  <si>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</si>
  <si>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</si>
  <si>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</si>
  <si>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</si>
  <si>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</si>
  <si>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</si>
  <si>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</si>
  <si>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</si>
  <si>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</si>
  <si>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</si>
  <si>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</si>
  <si>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</si>
  <si>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</si>
  <si>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</si>
  <si>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</si>
  <si>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</si>
  <si>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</si>
  <si>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</si>
  <si>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</si>
  <si>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</si>
  <si>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</si>
  <si>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</si>
  <si>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</si>
  <si>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</si>
  <si>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</si>
  <si>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</si>
  <si>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</si>
  <si>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</si>
  <si>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</si>
  <si>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</si>
  <si>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</si>
  <si>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</si>
  <si>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</si>
  <si>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</si>
  <si>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</si>
  <si>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</si>
  <si>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</si>
  <si>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</si>
  <si>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</si>
  <si>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</si>
  <si>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</si>
  <si>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</si>
  <si>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</si>
  <si>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</si>
  <si>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</si>
  <si>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</si>
  <si>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</si>
  <si>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</si>
  <si>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</si>
  <si>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</si>
  <si>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</si>
  <si>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</si>
  <si>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</si>
  <si>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</si>
  <si>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</si>
  <si>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</si>
  <si>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</si>
  <si>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</si>
  <si>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</si>
  <si>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</si>
  <si>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</si>
  <si>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</si>
  <si>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</si>
  <si>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</si>
  <si>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</si>
  <si>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</si>
  <si>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</si>
  <si>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</si>
  <si>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</si>
  <si>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</si>
  <si>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</si>
  <si>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</si>
  <si>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</si>
  <si>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</si>
  <si>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</si>
  <si>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</si>
  <si>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</si>
  <si>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</si>
  <si>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</si>
  <si>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</si>
  <si>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</si>
  <si>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</si>
  <si>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</si>
  <si>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</si>
  <si>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</si>
  <si>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</si>
  <si>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</si>
  <si>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</si>
  <si>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</si>
  <si>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</si>
  <si>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</si>
  <si>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</si>
  <si>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</si>
  <si>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</si>
  <si>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</si>
  <si>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</si>
  <si>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</si>
  <si>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</si>
  <si>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</si>
  <si>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</si>
  <si>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</si>
  <si>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</si>
  <si>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</si>
  <si>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</si>
  <si>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</si>
  <si>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</si>
  <si>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</si>
  <si>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</si>
  <si>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</si>
  <si>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</si>
  <si>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</si>
  <si>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</si>
  <si>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</si>
  <si>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</si>
  <si>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</si>
  <si>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</si>
  <si>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</si>
  <si>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</si>
  <si>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</si>
  <si>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</si>
  <si>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</si>
  <si>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</si>
  <si>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</si>
  <si>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</si>
  <si>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</si>
  <si>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</si>
  <si>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</si>
  <si>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</si>
  <si>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</si>
  <si>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</si>
  <si>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</si>
  <si>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</si>
  <si>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</si>
  <si>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</si>
  <si>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</si>
  <si>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</si>
  <si>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</si>
  <si>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</si>
  <si>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</si>
  <si>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</si>
  <si>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</si>
  <si>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</si>
  <si>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</si>
  <si>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</si>
  <si>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</si>
  <si>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</si>
  <si>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</si>
  <si>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</si>
  <si>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</si>
  <si>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</si>
  <si>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</si>
  <si>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</si>
  <si>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</si>
  <si>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</si>
  <si>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</si>
  <si>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</si>
  <si>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</si>
  <si>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</si>
  <si>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</si>
  <si>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</si>
  <si>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</si>
  <si>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</si>
  <si>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</si>
  <si>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</si>
  <si>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</si>
  <si>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</si>
  <si>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</si>
  <si>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</si>
  <si>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</si>
  <si>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</si>
  <si>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</si>
  <si>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</si>
  <si>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</si>
  <si>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</si>
  <si>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</si>
  <si>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</si>
  <si>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</si>
  <si>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</si>
  <si>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</si>
  <si>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</si>
  <si>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</si>
  <si>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</si>
  <si>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</si>
  <si>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</si>
  <si>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</si>
  <si>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</si>
  <si>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</si>
  <si>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</si>
  <si>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</si>
  <si>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</si>
  <si>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</si>
  <si>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</si>
  <si>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</si>
  <si>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</si>
  <si>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</si>
  <si>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</si>
  <si>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</si>
  <si>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</si>
  <si>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</si>
  <si>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</si>
  <si>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</si>
  <si>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</si>
  <si>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</si>
  <si>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</si>
  <si>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</si>
  <si>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</si>
  <si>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</si>
  <si>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</si>
  <si>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</si>
  <si>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</si>
  <si>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</si>
  <si>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</si>
  <si>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</si>
  <si>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</si>
  <si>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</si>
  <si>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</si>
  <si>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</si>
  <si>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</si>
  <si>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</si>
  <si>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</si>
  <si>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</si>
  <si>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</si>
  <si>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</si>
  <si>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</si>
  <si>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</si>
  <si>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</si>
  <si>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</si>
  <si>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</si>
  <si>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</si>
  <si>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</si>
  <si>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</si>
  <si>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</si>
  <si>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</si>
  <si>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</si>
  <si>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</si>
  <si>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</si>
  <si>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</si>
  <si>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</si>
  <si>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</si>
  <si>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</si>
  <si>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</si>
  <si>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</si>
  <si>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</si>
  <si>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</si>
  <si>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</si>
  <si>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</si>
  <si>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</si>
  <si>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</si>
  <si>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</si>
  <si>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</si>
  <si>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</si>
  <si>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</si>
  <si>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</si>
  <si>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</si>
  <si>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</si>
  <si>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</si>
  <si>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</si>
  <si>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</si>
  <si>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</si>
  <si>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</si>
  <si>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</si>
  <si>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</si>
  <si>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</si>
  <si>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</si>
  <si>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</si>
  <si>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</si>
  <si>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</si>
  <si>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</si>
  <si>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</si>
  <si>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</si>
  <si>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</si>
  <si>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</si>
  <si>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</si>
  <si>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</si>
  <si>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</si>
  <si>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</si>
  <si>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</si>
  <si>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</si>
  <si>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</si>
  <si>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</si>
  <si>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</si>
  <si>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</si>
  <si>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</si>
  <si>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</si>
  <si>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</si>
  <si>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</si>
  <si>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</si>
  <si>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</si>
  <si>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</si>
  <si>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</si>
  <si>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</si>
  <si>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</si>
  <si>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</si>
  <si>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</si>
  <si>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</si>
  <si>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</si>
  <si>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</si>
  <si>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</si>
  <si>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</si>
  <si>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</si>
  <si>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</si>
  <si>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</si>
  <si>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</si>
  <si>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</si>
  <si>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</si>
  <si>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</si>
  <si>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</si>
  <si>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</si>
  <si>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</si>
  <si>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</si>
  <si>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</si>
  <si>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</si>
  <si>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</si>
  <si>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</si>
  <si>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</si>
  <si>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</si>
  <si>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</si>
  <si>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</si>
  <si>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</si>
  <si>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</si>
  <si>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</si>
  <si>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</si>
  <si>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</si>
  <si>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</si>
  <si>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</si>
  <si>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</si>
  <si>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</si>
  <si>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</si>
  <si>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</si>
  <si>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</si>
  <si>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</si>
  <si>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</si>
  <si>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</si>
  <si>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</si>
  <si>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</si>
  <si>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</si>
  <si>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</si>
  <si>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</si>
  <si>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</si>
  <si>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</si>
  <si>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</si>
  <si>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</si>
  <si>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</si>
  <si>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</si>
  <si>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</si>
  <si>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</si>
  <si>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</si>
  <si>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</si>
  <si>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</si>
  <si>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</si>
  <si>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</si>
  <si>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</si>
  <si>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</si>
  <si>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</si>
  <si>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</si>
  <si>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</si>
  <si>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</si>
  <si>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</si>
  <si>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</si>
  <si>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</si>
  <si>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</si>
  <si>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</si>
  <si>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</si>
  <si>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</si>
  <si>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</si>
  <si>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</si>
  <si>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</si>
  <si>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</si>
  <si>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</si>
  <si>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</si>
  <si>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</si>
  <si>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</si>
  <si>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</si>
  <si>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</si>
  <si>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</si>
  <si>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</si>
  <si>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</si>
  <si>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</si>
  <si>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</si>
  <si>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</si>
  <si>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</si>
  <si>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</si>
  <si>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</si>
  <si>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</si>
  <si>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</si>
  <si>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</si>
  <si>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</si>
  <si>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</si>
  <si>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</si>
  <si>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</si>
  <si>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</si>
  <si>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</si>
  <si>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</si>
  <si>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</si>
  <si>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</si>
  <si>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</si>
  <si>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</si>
  <si>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</si>
  <si>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</si>
  <si>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</si>
  <si>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</si>
  <si>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</si>
  <si>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</si>
  <si>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</si>
  <si>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</si>
  <si>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</si>
  <si>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</si>
  <si>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</si>
  <si>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</si>
  <si>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</si>
  <si>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</si>
  <si>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</si>
  <si>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</si>
  <si>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</si>
  <si>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</si>
  <si>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</si>
  <si>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</si>
  <si>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</si>
  <si>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</si>
  <si>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</si>
  <si>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</si>
  <si>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</si>
  <si>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</si>
  <si>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</si>
  <si>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</si>
  <si>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</si>
  <si>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</si>
  <si>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</si>
  <si>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</si>
  <si>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</si>
  <si>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</si>
  <si>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</si>
  <si>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</si>
  <si>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</si>
  <si>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</si>
  <si>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</si>
  <si>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</si>
  <si>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</si>
  <si>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</si>
  <si>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</si>
  <si>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</si>
  <si>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</si>
  <si>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</si>
  <si>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</si>
  <si>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</si>
  <si>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</si>
  <si>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</si>
  <si>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</si>
  <si>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</si>
  <si>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</si>
  <si>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</si>
  <si>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</si>
  <si>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</si>
  <si>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</si>
  <si>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</si>
  <si>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</si>
  <si>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</si>
  <si>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</si>
  <si>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</si>
  <si>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</si>
  <si>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</si>
  <si>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</si>
  <si>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</si>
  <si>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</si>
  <si>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</si>
  <si>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</si>
  <si>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</si>
  <si>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</si>
  <si>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</si>
  <si>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</si>
  <si>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</si>
  <si>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</si>
  <si>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</si>
  <si>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</si>
  <si>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</si>
  <si>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</si>
  <si>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</si>
  <si>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</si>
  <si>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</si>
  <si>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</si>
  <si>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</si>
  <si>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</si>
  <si>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</si>
  <si>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</si>
  <si>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</si>
  <si>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</si>
  <si>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</si>
  <si>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</si>
  <si>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</si>
  <si>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</si>
  <si>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</si>
  <si>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</si>
  <si>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</si>
  <si>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</si>
  <si>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</si>
  <si>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</si>
  <si>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</si>
  <si>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</si>
  <si>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</si>
  <si>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</si>
  <si>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</si>
  <si>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</si>
  <si>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</si>
  <si>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</si>
  <si>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</si>
  <si>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</si>
  <si>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</si>
  <si>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</si>
  <si>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</si>
  <si>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</si>
  <si>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</si>
  <si>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</si>
  <si>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</si>
  <si>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</si>
  <si>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</si>
  <si>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</si>
  <si>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</si>
  <si>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</si>
  <si>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</si>
  <si>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</si>
  <si>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</si>
  <si>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</si>
  <si>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</si>
  <si>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</si>
  <si>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</si>
  <si>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</si>
  <si>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</si>
  <si>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</si>
  <si>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</si>
  <si>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</si>
  <si>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</si>
  <si>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</si>
  <si>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</si>
  <si>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</si>
  <si>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</si>
  <si>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</si>
  <si>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</si>
  <si>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</si>
  <si>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</si>
  <si>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</si>
  <si>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</si>
  <si>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</si>
  <si>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</si>
  <si>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</si>
  <si>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</si>
  <si>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</si>
  <si>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</si>
  <si>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</si>
  <si>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</si>
  <si>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</si>
  <si>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</si>
  <si>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</si>
  <si>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</si>
  <si>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</si>
  <si>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</si>
  <si>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</si>
  <si>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</si>
  <si>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</si>
  <si>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</si>
  <si>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</si>
  <si>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</si>
  <si>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</si>
  <si>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</si>
  <si>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</si>
  <si>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</si>
  <si>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</si>
  <si>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</si>
  <si>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</si>
  <si>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</si>
  <si>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</si>
  <si>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</si>
  <si>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</si>
  <si>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</si>
  <si>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</si>
  <si>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</si>
  <si>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</si>
  <si>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</si>
  <si>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</si>
  <si>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</si>
  <si>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</si>
  <si>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</si>
  <si>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</si>
  <si>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</si>
  <si>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</si>
  <si>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</si>
  <si>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</si>
  <si>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</si>
  <si>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</si>
  <si>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</si>
  <si>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</si>
  <si>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</si>
  <si>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</si>
  <si>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</si>
  <si>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</si>
  <si>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</si>
  <si>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</si>
  <si>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</si>
  <si>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</si>
  <si>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</si>
  <si>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</si>
  <si>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</si>
  <si>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</si>
  <si>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</si>
  <si>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</si>
  <si>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</si>
  <si>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</si>
  <si>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</si>
  <si>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</si>
  <si>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</si>
  <si>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</si>
  <si>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</si>
  <si>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</si>
  <si>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</si>
  <si>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</si>
  <si>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</si>
  <si>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</si>
  <si>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</si>
  <si>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</si>
  <si>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</si>
  <si>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</si>
  <si>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</si>
  <si>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</si>
  <si>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</si>
  <si>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</si>
  <si>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</si>
  <si>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</si>
  <si>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</si>
  <si>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</si>
  <si>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</si>
  <si>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</si>
  <si>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</si>
  <si>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</si>
  <si>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</si>
  <si>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</si>
  <si>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</si>
  <si>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</si>
  <si>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</si>
  <si>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</si>
  <si>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</si>
  <si>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</si>
  <si>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</si>
  <si>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</si>
  <si>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</si>
  <si>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</si>
  <si>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</si>
  <si>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</si>
  <si>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</si>
  <si>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</si>
  <si>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</si>
  <si>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</si>
  <si>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</si>
  <si>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</si>
  <si>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</si>
  <si>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</si>
  <si>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</si>
  <si>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</si>
  <si>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</si>
  <si>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</si>
  <si>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</si>
  <si>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</si>
  <si>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</si>
  <si>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</si>
  <si>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</si>
  <si>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</si>
  <si>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</si>
  <si>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</si>
  <si>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</si>
  <si>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</si>
  <si>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</si>
  <si>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</si>
  <si>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</si>
  <si>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</si>
  <si>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</si>
  <si>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</si>
  <si>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</si>
  <si>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</si>
  <si>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</si>
  <si>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</si>
  <si>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</si>
  <si>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</si>
  <si>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</si>
  <si>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</si>
  <si>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</si>
  <si>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</si>
  <si>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</si>
  <si>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</si>
  <si>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</si>
  <si>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</si>
  <si>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</si>
  <si>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</si>
  <si>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</si>
  <si>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</si>
  <si>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</si>
  <si>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</si>
  <si>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</si>
  <si>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</si>
  <si>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</si>
  <si>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</si>
  <si>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</si>
  <si>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</si>
  <si>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</si>
  <si>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</si>
  <si>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</si>
  <si>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</si>
  <si>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</si>
  <si>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</si>
  <si>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</si>
  <si>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</si>
  <si>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</si>
  <si>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</si>
  <si>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</si>
  <si>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</si>
  <si>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</si>
  <si>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</si>
  <si>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</si>
  <si>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</si>
  <si>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</si>
  <si>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</si>
  <si>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</si>
  <si>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</si>
  <si>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</si>
  <si>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</si>
  <si>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</si>
  <si>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</si>
  <si>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</si>
  <si>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</si>
  <si>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</si>
  <si>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</si>
  <si>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</si>
  <si>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</si>
  <si>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</si>
  <si>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</si>
  <si>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</si>
  <si>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</si>
  <si>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</si>
  <si>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</si>
  <si>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</si>
  <si>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</si>
  <si>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</si>
  <si>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</si>
  <si>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</si>
  <si>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</si>
  <si>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</si>
  <si>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</si>
  <si>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</si>
  <si>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</si>
  <si>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</si>
  <si>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</si>
  <si>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</si>
  <si>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</si>
  <si>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</si>
  <si>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</si>
  <si>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</si>
  <si>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</si>
  <si>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</si>
  <si>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</si>
  <si>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</si>
  <si>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</si>
  <si>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</si>
  <si>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</si>
  <si>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</si>
  <si>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</si>
  <si>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</si>
  <si>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</si>
  <si>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</si>
  <si>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</si>
  <si>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</si>
  <si>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</si>
  <si>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</si>
  <si>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</si>
  <si>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</si>
  <si>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</si>
  <si>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</si>
  <si>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</si>
  <si>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</si>
  <si>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</si>
  <si>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</si>
  <si>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</si>
  <si>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</si>
  <si>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</si>
  <si>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</si>
  <si>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</si>
  <si>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</si>
  <si>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</si>
  <si>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</si>
  <si>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</si>
  <si>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</si>
  <si>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</si>
  <si>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</si>
  <si>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</si>
  <si>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</si>
  <si>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</si>
  <si>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</si>
  <si>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</si>
  <si>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</si>
  <si>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</si>
  <si>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</si>
  <si>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</si>
  <si>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</si>
  <si>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</si>
  <si>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</si>
  <si>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</si>
  <si>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</si>
  <si>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</si>
  <si>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</si>
  <si>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</si>
  <si>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</si>
  <si>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</si>
  <si>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</si>
  <si>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</si>
  <si>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</si>
  <si>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</si>
  <si>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</si>
  <si>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</si>
  <si>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</si>
  <si>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</si>
  <si>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</si>
  <si>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</si>
  <si>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</si>
  <si>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</si>
  <si>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</si>
  <si>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</si>
  <si>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</si>
  <si>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</si>
  <si>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</si>
  <si>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</si>
  <si>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</si>
  <si>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</si>
  <si>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</si>
  <si>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</si>
  <si>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</si>
  <si>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</si>
  <si>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</si>
  <si>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</si>
  <si>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</si>
  <si>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</si>
  <si>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</si>
  <si>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</si>
  <si>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</si>
  <si>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</si>
  <si>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</si>
  <si>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</si>
  <si>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</si>
  <si>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</si>
  <si>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</si>
  <si>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</si>
  <si>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</si>
  <si>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</si>
  <si>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</si>
  <si>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</si>
  <si>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</si>
  <si>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</si>
  <si>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</si>
  <si>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</si>
  <si>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</si>
  <si>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</si>
  <si>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</si>
  <si>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</si>
  <si>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</si>
  <si>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</si>
  <si>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</si>
  <si>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</si>
  <si>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</si>
  <si>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</si>
  <si>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</si>
  <si>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</si>
  <si>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</si>
  <si>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</si>
  <si>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</si>
  <si>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</si>
  <si>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</si>
  <si>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</si>
  <si>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</si>
  <si>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</si>
  <si>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</si>
  <si>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</si>
  <si>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</si>
  <si>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</si>
  <si>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</si>
  <si>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</si>
  <si>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</si>
  <si>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</si>
  <si>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</si>
  <si>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</si>
  <si>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</si>
  <si>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</si>
  <si>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</si>
  <si>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</si>
  <si>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</si>
  <si>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</si>
  <si>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</si>
  <si>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</si>
  <si>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</si>
  <si>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</si>
  <si>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</si>
  <si>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</si>
  <si>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</si>
  <si>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</si>
  <si>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</si>
  <si>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</si>
  <si>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</si>
  <si>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</si>
  <si>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</si>
  <si>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</si>
  <si>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</si>
  <si>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</si>
  <si>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</si>
  <si>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</si>
  <si>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</si>
  <si>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</si>
  <si>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</si>
  <si>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</si>
  <si>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</si>
  <si>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</si>
  <si>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</si>
  <si>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</si>
  <si>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</si>
  <si>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</si>
  <si>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</si>
  <si>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</si>
  <si>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</si>
  <si>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</si>
  <si>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</si>
  <si>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</si>
  <si>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</si>
  <si>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</si>
  <si>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</si>
  <si>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</si>
  <si>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</si>
  <si>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</si>
  <si>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</si>
  <si>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</si>
  <si>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</si>
  <si>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</si>
  <si>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</si>
  <si>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</si>
  <si>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</si>
  <si>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</si>
  <si>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</si>
  <si>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</si>
  <si>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</si>
  <si>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</si>
  <si>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</si>
  <si>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</si>
  <si>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</si>
  <si>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</si>
  <si>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</si>
  <si>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</si>
  <si>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</si>
  <si>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</si>
  <si>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</si>
  <si>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</si>
  <si>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</si>
  <si>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</si>
  <si>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</si>
  <si>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</si>
  <si>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</si>
  <si>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</si>
  <si>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</si>
  <si>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</si>
  <si>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</si>
  <si>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</si>
  <si>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</si>
  <si>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</si>
  <si>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</si>
  <si>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</si>
  <si>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</si>
  <si>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</si>
  <si>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</si>
  <si>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</si>
  <si>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</si>
  <si>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</si>
  <si>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</si>
  <si>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</si>
  <si>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</si>
  <si>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</si>
  <si>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</si>
  <si>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</si>
  <si>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</si>
  <si>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</si>
  <si>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</si>
  <si>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</si>
  <si>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</si>
  <si>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</si>
  <si>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</si>
  <si>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</si>
  <si>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</si>
  <si>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</si>
  <si>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</si>
  <si>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</si>
  <si>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</si>
  <si>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</si>
  <si>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</si>
  <si>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</si>
  <si>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</si>
  <si>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</si>
  <si>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</si>
  <si>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</si>
  <si>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</si>
  <si>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</si>
  <si>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</si>
  <si>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</si>
  <si>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</si>
  <si>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</si>
  <si>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</si>
  <si>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</si>
  <si>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</si>
  <si>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</si>
  <si>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</si>
  <si>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</si>
  <si>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</si>
  <si>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</si>
  <si>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</si>
  <si>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</si>
  <si>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</si>
  <si>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</si>
  <si>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</si>
  <si>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</si>
  <si>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</si>
  <si>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</si>
  <si>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</si>
  <si>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</si>
  <si>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</si>
  <si>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</si>
  <si>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</si>
  <si>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</si>
  <si>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</si>
  <si>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</si>
  <si>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</si>
  <si>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</si>
  <si>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</si>
  <si>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</si>
  <si>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</si>
  <si>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</si>
  <si>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</si>
  <si>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</si>
  <si>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</si>
  <si>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</si>
  <si>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</si>
  <si>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</si>
  <si>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</si>
  <si>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</si>
  <si>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</si>
  <si>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</si>
  <si>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</si>
  <si>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</si>
  <si>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</si>
  <si>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</si>
  <si>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</si>
  <si>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</si>
  <si>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</si>
  <si>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</si>
  <si>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</si>
  <si>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</si>
  <si>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</si>
  <si>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</si>
  <si>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</si>
  <si>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</si>
  <si>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</si>
  <si>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</si>
  <si>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</si>
  <si>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</si>
  <si>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</si>
  <si>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</si>
  <si>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</si>
  <si>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</si>
  <si>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</si>
  <si>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</si>
  <si>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</si>
  <si>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</si>
  <si>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</si>
  <si>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</si>
  <si>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</si>
  <si>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</si>
  <si>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</si>
  <si>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</si>
  <si>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</si>
  <si>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</si>
  <si>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</si>
  <si>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</si>
  <si>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</si>
  <si>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</si>
  <si>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</si>
  <si>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</si>
  <si>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</si>
  <si>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</si>
  <si>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</si>
  <si>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</si>
  <si>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</si>
  <si>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</si>
  <si>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</si>
  <si>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</si>
  <si>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</si>
  <si>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</si>
  <si>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</si>
  <si>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</si>
  <si>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</si>
  <si>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</si>
  <si>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</si>
  <si>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</si>
  <si>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</si>
  <si>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</si>
  <si>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</si>
  <si>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</si>
  <si>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</si>
  <si>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</si>
  <si>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</si>
  <si>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</si>
  <si>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</si>
  <si>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</si>
  <si>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</si>
  <si>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</si>
  <si>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</si>
  <si>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</si>
  <si>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</si>
  <si>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</si>
  <si>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</si>
  <si>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</si>
  <si>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</si>
  <si>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</si>
  <si>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</si>
  <si>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</si>
  <si>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</si>
  <si>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</si>
  <si>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</si>
  <si>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</si>
  <si>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</si>
  <si>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</si>
  <si>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</si>
  <si>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</si>
  <si>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</si>
  <si>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</si>
  <si>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</si>
  <si>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</si>
  <si>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</si>
  <si>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</si>
  <si>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</si>
  <si>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</si>
  <si>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</si>
  <si>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</si>
  <si>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</si>
  <si>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</si>
  <si>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</si>
  <si>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</si>
  <si>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</si>
  <si>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</si>
  <si>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</si>
  <si>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</si>
  <si>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</si>
  <si>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</si>
  <si>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</si>
  <si>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</si>
  <si>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</si>
  <si>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</si>
  <si>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</si>
  <si>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</si>
  <si>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</si>
  <si>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</si>
  <si>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</si>
  <si>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</si>
  <si>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</si>
  <si>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</si>
  <si>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</si>
  <si>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</si>
  <si>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</si>
  <si>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</si>
  <si>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</si>
  <si>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</si>
  <si>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</si>
  <si>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</si>
  <si>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</si>
  <si>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</si>
  <si>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</si>
  <si>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</si>
  <si>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</si>
  <si>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</si>
  <si>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</si>
  <si>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</si>
  <si>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</si>
  <si>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</si>
  <si>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</si>
  <si>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</si>
  <si>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</si>
  <si>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</si>
  <si>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</si>
  <si>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</si>
  <si>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</si>
  <si>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</si>
  <si>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</si>
  <si>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</si>
  <si>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</si>
  <si>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</si>
  <si>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</si>
  <si>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</si>
  <si>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</si>
  <si>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</si>
  <si>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</si>
  <si>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</si>
  <si>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</si>
  <si>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</si>
  <si>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</si>
  <si>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</si>
  <si>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</si>
  <si>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</si>
  <si>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</si>
  <si>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</si>
  <si>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</si>
  <si>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</si>
  <si>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</si>
  <si>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</si>
  <si>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</si>
  <si>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</si>
  <si>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</si>
  <si>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</si>
  <si>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</si>
  <si>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</si>
  <si>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</si>
  <si>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</si>
  <si>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</si>
  <si>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</si>
  <si>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</si>
  <si>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</si>
  <si>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</si>
  <si>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</si>
  <si>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</si>
  <si>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</si>
  <si>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</si>
  <si>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</si>
  <si>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</si>
  <si>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</si>
  <si>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</si>
  <si>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</si>
  <si>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</si>
  <si>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</si>
  <si>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</si>
  <si>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</si>
  <si>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</si>
  <si>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</si>
  <si>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</si>
  <si>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</si>
  <si>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</si>
  <si>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</si>
  <si>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</si>
  <si>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</si>
  <si>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</si>
  <si>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</si>
  <si>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</si>
  <si>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</si>
  <si>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</si>
  <si>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</si>
  <si>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</si>
  <si>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</si>
  <si>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</si>
  <si>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</si>
  <si>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</si>
  <si>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</si>
  <si>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</si>
  <si>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</si>
  <si>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</si>
  <si>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</si>
  <si>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</si>
  <si>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</si>
  <si>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</si>
  <si>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</si>
  <si>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</si>
  <si>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</si>
  <si>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</si>
  <si>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</si>
  <si>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</si>
  <si>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</si>
  <si>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</si>
  <si>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</si>
  <si>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</si>
  <si>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</si>
  <si>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</si>
  <si>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</si>
  <si>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</si>
  <si>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</si>
  <si>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</si>
  <si>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</si>
  <si>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</si>
  <si>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</si>
  <si>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</si>
  <si>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</si>
  <si>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</si>
  <si>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</si>
  <si>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</si>
  <si>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</si>
  <si>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</si>
  <si>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</si>
  <si>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</si>
  <si>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</si>
  <si>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</si>
  <si>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</si>
  <si>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</si>
  <si>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</si>
  <si>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</si>
  <si>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</si>
  <si>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</si>
  <si>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</si>
  <si>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</si>
  <si>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</si>
  <si>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</si>
  <si>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</si>
  <si>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</si>
  <si>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</si>
  <si>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</si>
  <si>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</si>
  <si>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</si>
  <si>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</si>
  <si>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</si>
  <si>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</si>
  <si>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</si>
  <si>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</si>
  <si>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</si>
  <si>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</si>
  <si>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</si>
  <si>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</si>
  <si>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</si>
  <si>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</si>
  <si>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</si>
  <si>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</si>
  <si>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</si>
  <si>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</si>
  <si>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</si>
  <si>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</si>
  <si>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</si>
  <si>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</si>
  <si>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</si>
  <si>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</si>
  <si>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</si>
  <si>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</si>
  <si>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</si>
  <si>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</si>
  <si>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</si>
  <si>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</si>
  <si>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</si>
  <si>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</si>
  <si>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</si>
  <si>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</si>
  <si>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</si>
  <si>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</si>
  <si>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</si>
  <si>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</si>
  <si>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</si>
  <si>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</si>
  <si>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</si>
  <si>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</si>
  <si>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</si>
  <si>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</si>
  <si>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</si>
  <si>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</si>
  <si>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</si>
  <si>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</si>
  <si>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</si>
  <si>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</si>
  <si>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</si>
  <si>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</si>
  <si>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</si>
  <si>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</si>
  <si>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</si>
  <si>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</si>
  <si>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</si>
  <si>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</si>
  <si>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</si>
  <si>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</si>
  <si>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</si>
  <si>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</si>
  <si>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</si>
  <si>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</si>
  <si>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</si>
  <si>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</si>
  <si>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</si>
  <si>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</si>
  <si>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</si>
  <si>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</si>
  <si>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</si>
  <si>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</si>
  <si>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</si>
  <si>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</si>
  <si>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</si>
  <si>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</si>
  <si>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</si>
  <si>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</si>
  <si>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</si>
  <si>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</si>
  <si>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</si>
  <si>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</si>
  <si>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</si>
  <si>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</si>
  <si>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</si>
  <si>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</si>
  <si>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</si>
  <si>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</si>
  <si>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</si>
  <si>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</si>
  <si>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</si>
  <si>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</si>
  <si>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</si>
  <si>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</si>
  <si>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</si>
  <si>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</si>
  <si>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</si>
  <si>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</si>
  <si>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</si>
  <si>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</si>
  <si>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</si>
  <si>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</si>
  <si>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</si>
  <si>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</si>
  <si>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</si>
  <si>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</si>
  <si>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</si>
  <si>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</si>
  <si>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</si>
  <si>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</si>
  <si>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</si>
  <si>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</si>
  <si>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</si>
  <si>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</si>
  <si>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</si>
  <si>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</si>
  <si>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</si>
  <si>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</si>
  <si>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</si>
  <si>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</si>
  <si>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</si>
  <si>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</si>
  <si>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</si>
  <si>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</si>
  <si>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</si>
  <si>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</si>
  <si>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</si>
  <si>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</si>
  <si>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</si>
  <si>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</si>
  <si>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</si>
  <si>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</si>
  <si>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</si>
  <si>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</si>
  <si>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</si>
  <si>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</si>
  <si>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</si>
  <si>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</si>
  <si>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</si>
  <si>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</si>
  <si>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</si>
  <si>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</si>
  <si>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</si>
  <si>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</si>
  <si>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</si>
  <si>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</si>
  <si>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</si>
  <si>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</si>
  <si>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</si>
  <si>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</si>
  <si>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</si>
  <si>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</si>
  <si>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</si>
  <si>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</si>
  <si>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</si>
  <si>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</si>
  <si>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</si>
  <si>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</si>
  <si>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</si>
  <si>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</si>
  <si>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</si>
  <si>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</si>
  <si>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</si>
  <si>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</si>
  <si>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</si>
  <si>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</si>
  <si>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</si>
  <si>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</si>
  <si>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</si>
  <si>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</si>
  <si>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</si>
  <si>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</si>
  <si>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</si>
  <si>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</si>
  <si>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</si>
  <si>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</si>
  <si>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</si>
  <si>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</si>
  <si>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</si>
  <si>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</si>
  <si>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</si>
  <si>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</si>
  <si>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</si>
  <si>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</si>
  <si>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</si>
  <si>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</si>
  <si>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</si>
  <si>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</si>
  <si>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</si>
  <si>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</si>
  <si>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</si>
  <si>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</si>
  <si>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</si>
  <si>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</si>
  <si>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</si>
  <si>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</si>
  <si>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</si>
  <si>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</si>
  <si>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</si>
  <si>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</si>
  <si>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</si>
  <si>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</si>
  <si>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</si>
  <si>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</si>
  <si>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</si>
  <si>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</si>
  <si>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</si>
  <si>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</si>
  <si>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</si>
  <si>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</si>
  <si>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</si>
  <si>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</si>
  <si>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</si>
  <si>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</si>
  <si>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</si>
  <si>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</si>
  <si>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</si>
  <si>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</si>
  <si>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</si>
  <si>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</si>
  <si>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</si>
  <si>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</si>
  <si>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</si>
  <si>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</si>
  <si>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</si>
  <si>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</si>
  <si>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</si>
  <si>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</si>
  <si>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</si>
  <si>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</si>
  <si>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</si>
  <si>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</si>
  <si>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</si>
  <si>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</si>
  <si>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</si>
  <si>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</si>
  <si>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</si>
  <si>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</si>
  <si>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</si>
  <si>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</si>
  <si>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</si>
  <si>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</si>
  <si>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</si>
  <si>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</si>
  <si>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</si>
  <si>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</si>
  <si>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</si>
  <si>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</si>
  <si>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</si>
  <si>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</si>
  <si>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</si>
  <si>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</si>
  <si>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</si>
  <si>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</si>
  <si>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</si>
  <si>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</si>
  <si>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</si>
  <si>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</si>
  <si>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</si>
  <si>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</si>
  <si>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</si>
  <si>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</si>
  <si>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</si>
  <si>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</si>
  <si>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</si>
  <si>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</si>
  <si>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</si>
  <si>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</si>
  <si>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</si>
  <si>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</si>
  <si>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</si>
  <si>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</si>
  <si>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</si>
  <si>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</si>
  <si>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</si>
  <si>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</si>
  <si>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</si>
  <si>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</si>
  <si>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</si>
  <si>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</si>
  <si>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</si>
  <si>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</si>
  <si>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</si>
  <si>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</si>
  <si>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</si>
  <si>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</si>
  <si>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</si>
  <si>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</si>
  <si>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</si>
  <si>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</si>
  <si>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</si>
  <si>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</si>
  <si>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</si>
  <si>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</si>
  <si>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</si>
  <si>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</si>
  <si>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</si>
  <si>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</si>
  <si>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</si>
  <si>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</si>
  <si>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</si>
  <si>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</si>
  <si>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</si>
  <si>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</si>
  <si>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</si>
  <si>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</si>
  <si>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</si>
  <si>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</si>
  <si>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</si>
  <si>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</si>
  <si>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</si>
  <si>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</si>
  <si>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</si>
  <si>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</si>
  <si>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</si>
  <si>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</si>
  <si>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</si>
  <si>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</si>
  <si>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</si>
  <si>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</si>
  <si>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</si>
  <si>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</si>
  <si>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</si>
  <si>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</si>
  <si>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</si>
  <si>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</si>
  <si>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</si>
  <si>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</si>
  <si>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</si>
  <si>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</si>
  <si>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</si>
  <si>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</si>
  <si>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</si>
  <si>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</si>
  <si>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</si>
  <si>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</si>
  <si>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</si>
  <si>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</si>
  <si>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</si>
  <si>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</si>
  <si>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</si>
  <si>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</si>
  <si>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</si>
  <si>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</si>
  <si>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</si>
  <si>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</si>
  <si>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</si>
  <si>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</si>
  <si>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</si>
  <si>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</si>
  <si>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</si>
  <si>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</si>
  <si>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</si>
  <si>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</si>
  <si>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</si>
  <si>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</si>
  <si>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</si>
  <si>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</si>
  <si>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</si>
  <si>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</si>
  <si>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</si>
  <si>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</si>
  <si>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</si>
  <si>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</si>
  <si>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</si>
  <si>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</si>
  <si>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</si>
  <si>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</si>
  <si>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</si>
  <si>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</si>
  <si>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</si>
  <si>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</si>
  <si>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</si>
  <si>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</si>
  <si>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</si>
  <si>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</si>
  <si>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</si>
  <si>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</si>
  <si>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</si>
  <si>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</si>
  <si>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</si>
  <si>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</si>
  <si>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</si>
  <si>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</si>
  <si>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</si>
  <si>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</si>
  <si>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</si>
  <si>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</si>
  <si>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</si>
  <si>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</si>
  <si>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</si>
  <si>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</si>
  <si>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</si>
  <si>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</si>
  <si>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</si>
  <si>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</si>
  <si>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</si>
  <si>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</si>
  <si>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</si>
  <si>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</si>
  <si>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</si>
  <si>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</si>
  <si>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</si>
  <si>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</si>
  <si>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</si>
  <si>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</si>
  <si>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</si>
  <si>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</si>
  <si>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</si>
  <si>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</si>
  <si>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</si>
  <si>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</si>
  <si>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</si>
  <si>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</si>
  <si>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</si>
  <si>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</si>
  <si>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</si>
  <si>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</si>
  <si>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</si>
  <si>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</si>
  <si>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</si>
  <si>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</si>
  <si>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</si>
  <si>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</si>
  <si>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</si>
  <si>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</si>
  <si>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</si>
  <si>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</si>
  <si>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</si>
  <si>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</si>
  <si>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</si>
  <si>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</si>
  <si>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</si>
  <si>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</si>
  <si>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</si>
  <si>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</si>
  <si>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</si>
  <si>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</si>
  <si>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</si>
  <si>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</si>
  <si>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</si>
  <si>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</si>
  <si>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</si>
  <si>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</si>
  <si>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</si>
  <si>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</si>
  <si>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</si>
  <si>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</si>
  <si>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</si>
  <si>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</si>
  <si>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</si>
  <si>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</si>
  <si>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</si>
  <si>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</si>
  <si>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</si>
  <si>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</si>
  <si>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</si>
  <si>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</si>
  <si>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</si>
  <si>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</si>
  <si>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</si>
  <si>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</si>
  <si>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</si>
  <si>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</si>
  <si>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</si>
  <si>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</si>
  <si>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</si>
  <si>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</si>
  <si>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</si>
  <si>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</si>
  <si>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</si>
  <si>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</si>
  <si>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</si>
  <si>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</si>
  <si>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</si>
  <si>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</si>
  <si>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</si>
  <si>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</si>
  <si>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</si>
  <si>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</si>
  <si>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</si>
  <si>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</si>
  <si>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</si>
  <si>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</si>
  <si>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</si>
  <si>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</si>
  <si>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</si>
  <si>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</si>
  <si>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</si>
  <si>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</si>
  <si>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</si>
  <si>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</si>
  <si>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</si>
  <si>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</si>
  <si>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</si>
  <si>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</si>
  <si>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</si>
  <si>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</si>
  <si>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</si>
  <si>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</si>
  <si>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</si>
  <si>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</si>
  <si>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</si>
  <si>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</si>
  <si>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</si>
  <si>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</si>
  <si>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</si>
  <si>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</si>
  <si>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</si>
  <si>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</si>
  <si>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</si>
  <si>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</si>
  <si>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</si>
  <si>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</si>
  <si>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</si>
  <si>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</si>
  <si>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</si>
  <si>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</si>
  <si>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</si>
  <si>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</si>
  <si>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</si>
  <si>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</si>
  <si>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</si>
  <si>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</si>
  <si>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</si>
  <si>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</si>
  <si>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</si>
  <si>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</si>
  <si>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</si>
  <si>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</si>
  <si>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</si>
  <si>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</si>
  <si>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</si>
  <si>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</si>
  <si>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</si>
  <si>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</si>
  <si>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</si>
  <si>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</si>
  <si>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</si>
  <si>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</si>
  <si>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</si>
  <si>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</si>
  <si>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</si>
  <si>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</si>
  <si>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</si>
  <si>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</si>
  <si>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</si>
  <si>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</si>
  <si>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</si>
  <si>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</si>
  <si>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</si>
  <si>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</si>
  <si>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</si>
  <si>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</si>
  <si>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</si>
  <si>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</si>
  <si>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</si>
  <si>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</si>
  <si>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</si>
  <si>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</si>
  <si>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</si>
  <si>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</si>
  <si>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</si>
  <si>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</si>
  <si>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</si>
  <si>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</si>
  <si>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</si>
  <si>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</si>
  <si>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</si>
  <si>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</si>
  <si>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</si>
  <si>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</si>
  <si>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</si>
  <si>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</si>
  <si>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</si>
  <si>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</si>
  <si>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</si>
  <si>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</si>
  <si>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</si>
  <si>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</si>
  <si>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</si>
  <si>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</si>
  <si>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</si>
  <si>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</si>
  <si>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</si>
  <si>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</si>
  <si>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</si>
  <si>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</si>
  <si>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</si>
  <si>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</si>
  <si>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</si>
  <si>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</si>
  <si>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</si>
  <si>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</si>
  <si>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</si>
  <si>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</si>
  <si>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</si>
  <si>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</si>
  <si>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</si>
  <si>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</si>
  <si>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</si>
  <si>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</si>
  <si>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</si>
  <si>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</si>
  <si>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</si>
  <si>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</si>
  <si>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</si>
  <si>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</si>
  <si>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</si>
  <si>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</si>
  <si>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</si>
  <si>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</si>
  <si>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</si>
  <si>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</si>
  <si>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</si>
  <si>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</si>
  <si>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</si>
  <si>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</si>
  <si>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</si>
  <si>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</si>
  <si>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</si>
  <si>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</si>
  <si>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</si>
  <si>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</si>
  <si>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</si>
  <si>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</si>
  <si>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</si>
  <si>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</si>
  <si>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</si>
  <si>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</si>
  <si>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</si>
  <si>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</si>
  <si>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</si>
  <si>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</si>
  <si>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</si>
  <si>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</si>
  <si>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</si>
  <si>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</si>
  <si>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</si>
  <si>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</si>
  <si>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</si>
  <si>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</si>
  <si>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</si>
  <si>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</si>
  <si>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</si>
  <si>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</si>
  <si>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</si>
  <si>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</si>
  <si>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</si>
  <si>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</si>
  <si>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</si>
  <si>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</si>
  <si>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</si>
  <si>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</si>
  <si>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</si>
  <si>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</si>
  <si>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</si>
  <si>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</si>
  <si>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</si>
  <si>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</si>
  <si>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</si>
  <si>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</si>
  <si>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</si>
  <si>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</si>
  <si>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</si>
  <si>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</si>
  <si>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</si>
  <si>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</si>
  <si>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</si>
  <si>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</si>
  <si>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</si>
  <si>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</si>
  <si>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</si>
  <si>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</si>
  <si>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</si>
  <si>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</si>
  <si>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</si>
  <si>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</si>
  <si>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</si>
  <si>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</si>
  <si>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</si>
  <si>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</si>
  <si>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</si>
  <si>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</si>
  <si>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</si>
  <si>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</si>
  <si>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</si>
  <si>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</si>
  <si>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</si>
  <si>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</si>
  <si>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</si>
  <si>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</si>
  <si>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</si>
  <si>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</si>
  <si>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</si>
  <si>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</si>
  <si>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</si>
  <si>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</si>
  <si>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</si>
  <si>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</si>
  <si>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</si>
  <si>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</si>
  <si>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</si>
  <si>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</si>
  <si>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</si>
  <si>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</si>
  <si>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</si>
  <si>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</si>
  <si>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</si>
  <si>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</si>
  <si>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</si>
  <si>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</si>
  <si>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</si>
  <si>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</si>
  <si>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</si>
  <si>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</si>
  <si>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</si>
  <si>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</si>
  <si>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</si>
  <si>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</si>
  <si>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</si>
  <si>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</si>
  <si>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</si>
  <si>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</si>
  <si>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</si>
  <si>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</si>
  <si>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</si>
  <si>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</si>
  <si>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</si>
  <si>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</si>
  <si>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</si>
  <si>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</si>
  <si>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</si>
  <si>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</si>
  <si>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</si>
  <si>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</si>
  <si>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</si>
  <si>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</si>
  <si>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</si>
  <si>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</si>
  <si>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</si>
  <si>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</si>
  <si>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</si>
  <si>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</si>
  <si>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</si>
  <si>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</si>
  <si>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</si>
  <si>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</si>
  <si>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</si>
  <si>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</si>
  <si>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</si>
  <si>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</si>
  <si>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</si>
  <si>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</si>
  <si>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</si>
  <si>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</si>
  <si>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</si>
  <si>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</si>
  <si>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</si>
  <si>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</si>
  <si>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</si>
  <si>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</si>
  <si>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</si>
  <si>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</si>
  <si>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</si>
  <si>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</si>
  <si>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</si>
  <si>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</si>
  <si>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</si>
  <si>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</si>
  <si>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</si>
  <si>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</si>
  <si>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</si>
  <si>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</si>
  <si>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</si>
  <si>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</si>
  <si>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</si>
  <si>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</si>
  <si>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</si>
  <si>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</si>
  <si>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</si>
  <si>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</si>
  <si>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</si>
  <si>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</si>
  <si>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</si>
  <si>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</si>
  <si>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</si>
  <si>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</si>
  <si>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</si>
  <si>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</si>
  <si>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</si>
  <si>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</si>
  <si>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</si>
  <si>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</si>
  <si>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</si>
  <si>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</si>
  <si>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</si>
  <si>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</si>
  <si>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</si>
  <si>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</si>
  <si>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</si>
  <si>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</si>
  <si>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</si>
  <si>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</si>
  <si>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</si>
  <si>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</si>
  <si>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</si>
  <si>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</si>
  <si>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</si>
  <si>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</si>
  <si>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</si>
  <si>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</si>
  <si>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</si>
  <si>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</si>
  <si>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</si>
  <si>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</si>
  <si>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</si>
  <si>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</si>
  <si>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</si>
  <si>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</si>
  <si>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</si>
  <si>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</si>
  <si>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</si>
  <si>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</si>
  <si>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</si>
  <si>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</si>
  <si>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</si>
  <si>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</si>
  <si>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</si>
  <si>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</si>
  <si>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</si>
  <si>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</si>
  <si>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</si>
  <si>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</si>
  <si>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</si>
  <si>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</si>
  <si>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</si>
  <si>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</si>
  <si>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</si>
  <si>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</si>
  <si>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</si>
  <si>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</si>
  <si>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</si>
  <si>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</si>
  <si>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</si>
  <si>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</si>
  <si>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</si>
  <si>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</si>
  <si>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</si>
  <si>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</si>
  <si>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</si>
  <si>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</si>
  <si>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</si>
  <si>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</si>
  <si>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</si>
  <si>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</si>
  <si>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</si>
  <si>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</si>
  <si>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</si>
  <si>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</si>
  <si>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</si>
  <si>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</si>
  <si>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</si>
  <si>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</si>
  <si>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</si>
  <si>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</si>
  <si>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</si>
  <si>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</si>
  <si>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</si>
  <si>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</si>
  <si>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</si>
  <si>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</si>
  <si>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</si>
  <si>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</si>
  <si>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</si>
  <si>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</si>
  <si>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</si>
  <si>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</si>
  <si>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</si>
  <si>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</si>
  <si>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</si>
  <si>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</si>
  <si>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</si>
  <si>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</si>
  <si>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</si>
  <si>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</si>
  <si>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</si>
  <si>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</si>
  <si>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</si>
  <si>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</si>
  <si>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</si>
  <si>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</si>
  <si>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</si>
  <si>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</si>
  <si>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</si>
  <si>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</si>
  <si>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</si>
  <si>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</si>
  <si>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</si>
  <si>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</si>
  <si>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</si>
  <si>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</si>
  <si>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</si>
  <si>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</si>
  <si>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</si>
  <si>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</si>
  <si>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</si>
  <si>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</si>
  <si>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</si>
  <si>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</si>
  <si>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</si>
  <si>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</si>
  <si>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</si>
  <si>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</si>
  <si>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</si>
  <si>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</si>
  <si>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</si>
  <si>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</si>
  <si>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</si>
  <si>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</si>
  <si>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</si>
  <si>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</si>
  <si>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</si>
  <si>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</si>
  <si>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</si>
  <si>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</si>
  <si>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</si>
  <si>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</si>
  <si>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</si>
  <si>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</si>
  <si>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</si>
  <si>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</si>
  <si>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</si>
  <si>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</si>
  <si>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</si>
  <si>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</si>
  <si>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</si>
  <si>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</si>
  <si>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</si>
  <si>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</si>
  <si>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</si>
  <si>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</si>
  <si>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</si>
  <si>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</si>
  <si>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</si>
  <si>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</si>
  <si>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</si>
  <si>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</si>
  <si>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</si>
  <si>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</si>
  <si>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</si>
  <si>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</si>
  <si>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</si>
  <si>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</si>
  <si>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</si>
  <si>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</si>
  <si>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</si>
  <si>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</si>
  <si>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</si>
  <si>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</si>
  <si>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</si>
  <si>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</si>
  <si>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</si>
  <si>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</si>
  <si>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</si>
  <si>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</si>
  <si>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</si>
  <si>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</si>
  <si>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</si>
  <si>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</si>
  <si>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</si>
  <si>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</si>
  <si>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</si>
  <si>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</si>
  <si>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</si>
  <si>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</si>
  <si>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</si>
  <si>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</si>
  <si>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</si>
  <si>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</si>
  <si>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</si>
  <si>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</si>
  <si>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</si>
  <si>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</si>
  <si>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</si>
  <si>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</si>
  <si>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</si>
  <si>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</si>
  <si>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</si>
  <si>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</si>
  <si>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</si>
  <si>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</si>
  <si>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</si>
  <si>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</si>
  <si>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</si>
  <si>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</si>
  <si>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</si>
  <si>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</si>
  <si>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</si>
  <si>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</si>
  <si>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</si>
  <si>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</si>
  <si>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</si>
  <si>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</si>
  <si>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</si>
  <si>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</si>
  <si>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</si>
  <si>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</si>
  <si>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</si>
  <si>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</si>
  <si>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</si>
  <si>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</si>
  <si>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</si>
  <si>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</si>
  <si>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</si>
  <si>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</si>
  <si>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</si>
  <si>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</si>
  <si>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</si>
  <si>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</si>
  <si>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</si>
  <si>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</si>
  <si>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</si>
  <si>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</si>
  <si>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</si>
  <si>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</si>
  <si>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</si>
  <si>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</si>
  <si>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</si>
  <si>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</si>
  <si>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</si>
  <si>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</si>
  <si>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</si>
  <si>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</si>
  <si>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</si>
  <si>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</si>
  <si>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</si>
  <si>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</si>
  <si>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</si>
  <si>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</si>
  <si>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</si>
  <si>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</si>
  <si>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</si>
  <si>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</si>
  <si>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</si>
  <si>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</si>
  <si>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</si>
  <si>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</si>
  <si>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</si>
  <si>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</si>
  <si>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</si>
  <si>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</si>
  <si>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</si>
  <si>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</si>
  <si>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</si>
  <si>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</si>
  <si>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</si>
  <si>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</si>
  <si>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</si>
  <si>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</si>
  <si>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</si>
  <si>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</si>
  <si>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</si>
  <si>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</si>
  <si>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</si>
  <si>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</si>
  <si>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</si>
  <si>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</si>
  <si>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</si>
  <si>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</si>
  <si>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</si>
  <si>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</si>
  <si>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</si>
  <si>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</si>
  <si>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</si>
  <si>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</si>
  <si>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</si>
  <si>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</si>
  <si>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</si>
  <si>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</si>
  <si>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</si>
  <si>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</si>
  <si>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</si>
  <si>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</si>
  <si>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</si>
  <si>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</si>
  <si>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</si>
  <si>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</si>
  <si>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</si>
  <si>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</si>
  <si>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</si>
  <si>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</si>
  <si>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</si>
  <si>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</si>
  <si>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</si>
  <si>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</si>
  <si>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</si>
  <si>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</si>
  <si>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</si>
  <si>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</si>
  <si>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</si>
  <si>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</si>
  <si>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</si>
  <si>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</si>
  <si>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</si>
  <si>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</si>
  <si>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</si>
  <si>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</si>
  <si>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</si>
  <si>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</si>
  <si>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</si>
  <si>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</si>
  <si>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</si>
  <si>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</si>
  <si>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</si>
  <si>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</si>
  <si>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</si>
  <si>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</si>
  <si>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</si>
  <si>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</si>
  <si>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</si>
  <si>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</si>
  <si>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</si>
  <si>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</si>
  <si>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</si>
  <si>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</si>
  <si>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</si>
  <si>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</si>
  <si>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</si>
  <si>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</si>
  <si>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</si>
  <si>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</si>
  <si>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</si>
  <si>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</si>
  <si>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</si>
  <si>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</si>
  <si>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</si>
  <si>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</si>
  <si>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</si>
  <si>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</si>
  <si>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</si>
  <si>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</si>
  <si>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</si>
  <si>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</si>
  <si>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</si>
  <si>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</si>
  <si>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</si>
  <si>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</si>
  <si>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</si>
  <si>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</si>
  <si>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</si>
  <si>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</si>
  <si>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</si>
  <si>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</si>
  <si>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</si>
  <si>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</si>
  <si>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</si>
  <si>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</si>
  <si>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</si>
  <si>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</si>
  <si>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</si>
  <si>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</si>
  <si>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</si>
  <si>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</si>
  <si>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</si>
  <si>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</si>
  <si>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</si>
  <si>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</si>
  <si>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</si>
  <si>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</si>
  <si>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</si>
  <si>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</si>
  <si>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</si>
  <si>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</si>
  <si>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</si>
  <si>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</si>
  <si>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</si>
  <si>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</si>
  <si>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</si>
  <si>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</si>
  <si>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</si>
  <si>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</si>
  <si>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</si>
  <si>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</si>
  <si>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</si>
  <si>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</si>
  <si>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</si>
  <si>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</si>
  <si>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</si>
  <si>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</si>
  <si>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</si>
  <si>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</si>
  <si>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</si>
  <si>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</si>
  <si>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</si>
  <si>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</si>
  <si>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</si>
  <si>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</si>
  <si>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</si>
  <si>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</si>
  <si>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</si>
  <si>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</si>
  <si>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</si>
  <si>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</si>
  <si>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</si>
  <si>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</si>
  <si>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</si>
  <si>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</si>
  <si>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</si>
  <si>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</si>
  <si>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</si>
  <si>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</si>
  <si>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</si>
  <si>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</si>
  <si>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</si>
  <si>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</si>
  <si>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</si>
  <si>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</si>
  <si>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</si>
  <si>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</si>
  <si>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</si>
  <si>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</si>
  <si>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</si>
  <si>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</si>
  <si>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</si>
  <si>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</si>
  <si>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</si>
  <si>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</si>
  <si>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</si>
  <si>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</si>
  <si>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</si>
  <si>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</si>
  <si>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</si>
  <si>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</si>
  <si>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</si>
  <si>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</si>
  <si>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</si>
  <si>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</si>
  <si>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</si>
  <si>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</si>
  <si>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</si>
  <si>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</si>
  <si>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</si>
  <si>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</si>
  <si>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</si>
  <si>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</si>
  <si>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</si>
  <si>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</si>
  <si>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</si>
  <si>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</si>
  <si>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</si>
  <si>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</si>
  <si>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</si>
  <si>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</si>
  <si>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</si>
  <si>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</si>
  <si>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</si>
  <si>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</si>
  <si>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</si>
  <si>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</si>
  <si>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</si>
  <si>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</si>
  <si>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</si>
  <si>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</si>
  <si>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</si>
  <si>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</si>
  <si>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</si>
  <si>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</si>
  <si>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</si>
  <si>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</si>
  <si>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</si>
  <si>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</si>
  <si>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</si>
  <si>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</si>
  <si>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</si>
  <si>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</si>
  <si>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</si>
  <si>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</si>
  <si>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</si>
  <si>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</si>
  <si>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</si>
  <si>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</si>
  <si>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</si>
  <si>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</si>
  <si>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</si>
  <si>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</si>
  <si>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</si>
  <si>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</si>
  <si>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</si>
  <si>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</si>
  <si>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</si>
  <si>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</si>
  <si>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</si>
  <si>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</si>
  <si>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</si>
  <si>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</si>
  <si>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</si>
  <si>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</si>
  <si>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</si>
  <si>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</si>
  <si>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</si>
  <si>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</si>
  <si>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</si>
  <si>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</si>
  <si>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</si>
  <si>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</si>
  <si>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</si>
  <si>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</si>
  <si>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</si>
  <si>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</si>
  <si>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</si>
  <si>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</si>
  <si>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</si>
  <si>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</si>
  <si>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</si>
  <si>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</si>
  <si>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</si>
  <si>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</si>
  <si>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</si>
  <si>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</si>
  <si>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</si>
  <si>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</si>
  <si>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</si>
  <si>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</si>
  <si>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</si>
  <si>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</si>
  <si>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</si>
  <si>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</si>
  <si>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</si>
  <si>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</si>
  <si>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</si>
  <si>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</si>
  <si>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</si>
  <si>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</si>
  <si>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</si>
  <si>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</si>
  <si>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</si>
  <si>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</si>
  <si>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</si>
  <si>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</si>
  <si>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</si>
  <si>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</si>
  <si>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</si>
  <si>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</si>
  <si>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</si>
  <si>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</si>
  <si>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</si>
  <si>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</si>
  <si>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</si>
  <si>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</si>
  <si>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</si>
  <si>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</si>
  <si>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</si>
  <si>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</si>
  <si>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</si>
  <si>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</si>
  <si>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</si>
  <si>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</si>
  <si>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</si>
  <si>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</si>
  <si>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</si>
  <si>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</si>
  <si>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</si>
  <si>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</si>
  <si>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</si>
  <si>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</si>
  <si>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</si>
  <si>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</si>
  <si>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</si>
  <si>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</si>
  <si>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</si>
  <si>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</si>
  <si>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</si>
  <si>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</si>
  <si>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</si>
  <si>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</si>
  <si>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</si>
  <si>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</si>
  <si>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</si>
  <si>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</si>
  <si>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</si>
  <si>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</si>
  <si>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</si>
  <si>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</si>
  <si>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</si>
  <si>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</si>
  <si>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</si>
  <si>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</si>
  <si>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</si>
  <si>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</si>
  <si>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</si>
  <si>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</si>
  <si>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</si>
  <si>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</si>
  <si>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</si>
  <si>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</si>
  <si>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</si>
  <si>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</si>
  <si>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</si>
  <si>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</si>
  <si>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</si>
  <si>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</si>
  <si>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</si>
  <si>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</si>
  <si>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</si>
  <si>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</si>
  <si>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</si>
  <si>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</si>
  <si>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</si>
  <si>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</si>
  <si>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</si>
  <si>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</si>
  <si>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</si>
  <si>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</si>
  <si>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</si>
  <si>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</si>
  <si>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</si>
  <si>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</si>
  <si>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</si>
  <si>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</si>
  <si>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</si>
  <si>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</si>
  <si>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</si>
  <si>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</si>
  <si>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</si>
  <si>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</si>
  <si>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</si>
  <si>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</si>
  <si>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</si>
  <si>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</si>
  <si>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</si>
  <si>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</si>
  <si>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</si>
  <si>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</si>
  <si>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</si>
  <si>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</si>
  <si>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</si>
  <si>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</si>
  <si>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</si>
  <si>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</si>
  <si>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</si>
  <si>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</si>
  <si>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</si>
  <si>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</si>
  <si>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</si>
  <si>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</si>
  <si>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</si>
  <si>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</si>
  <si>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</si>
  <si>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</si>
  <si>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</si>
  <si>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</si>
  <si>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</si>
  <si>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</si>
  <si>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</si>
  <si>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</si>
  <si>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</si>
  <si>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</si>
  <si>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</si>
  <si>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</si>
  <si>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</si>
  <si>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</si>
  <si>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</si>
  <si>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</si>
  <si>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</si>
  <si>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</si>
  <si>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</si>
  <si>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</si>
  <si>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</si>
  <si>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</si>
  <si>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</si>
  <si>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</si>
  <si>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</si>
  <si>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</si>
  <si>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</si>
  <si>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</si>
  <si>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</si>
  <si>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</si>
  <si>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</si>
  <si>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</si>
  <si>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</si>
  <si>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</si>
  <si>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</si>
  <si>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</si>
  <si>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</si>
  <si>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</si>
  <si>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</si>
  <si>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</si>
  <si>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</si>
  <si>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</si>
  <si>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</si>
  <si>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</si>
  <si>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</si>
  <si>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</si>
  <si>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</si>
  <si>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</si>
  <si>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</si>
  <si>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</si>
  <si>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</si>
  <si>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</si>
  <si>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</si>
  <si>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</si>
  <si>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</si>
  <si>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</si>
  <si>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</si>
  <si>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</si>
  <si>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</si>
  <si>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</si>
  <si>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</si>
  <si>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</si>
  <si>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</si>
  <si>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</si>
  <si>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</si>
  <si>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</si>
  <si>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</si>
  <si>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</si>
  <si>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</si>
  <si>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</si>
  <si>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</si>
  <si>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</si>
  <si>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</si>
  <si>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</si>
  <si>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</si>
  <si>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</si>
  <si>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</si>
  <si>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</si>
  <si>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</si>
  <si>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</si>
  <si>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</si>
  <si>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</si>
  <si>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</si>
  <si>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</si>
  <si>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</si>
  <si>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</si>
  <si>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</si>
  <si>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</si>
  <si>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</si>
  <si>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</si>
  <si>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</si>
  <si>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</si>
  <si>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</si>
  <si>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</si>
  <si>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</si>
  <si>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</si>
  <si>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</si>
  <si>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</si>
  <si>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</si>
  <si>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</si>
  <si>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</si>
  <si>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</si>
  <si>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</si>
  <si>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</si>
  <si>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</si>
  <si>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</si>
  <si>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</si>
  <si>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</si>
  <si>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</si>
  <si>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</si>
  <si>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</si>
  <si>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</si>
  <si>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</si>
  <si>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</si>
  <si>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</si>
  <si>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</si>
  <si>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</si>
  <si>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</si>
  <si>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</si>
  <si>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</si>
  <si>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</si>
  <si>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</si>
  <si>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</si>
  <si>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</si>
  <si>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</si>
  <si>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</si>
  <si>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</si>
  <si>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</si>
  <si>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</si>
  <si>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</si>
  <si>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</si>
  <si>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</si>
  <si>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</si>
  <si>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</si>
  <si>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</si>
  <si>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</si>
  <si>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</si>
  <si>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</si>
  <si>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</si>
  <si>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</si>
  <si>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</si>
  <si>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</si>
  <si>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</si>
  <si>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</si>
  <si>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</si>
  <si>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</si>
  <si>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</si>
  <si>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</si>
  <si>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</si>
  <si>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</si>
  <si>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</si>
  <si>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</si>
  <si>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</si>
  <si>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</si>
  <si>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</si>
  <si>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</si>
  <si>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</si>
  <si>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</si>
  <si>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</si>
  <si>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</si>
  <si>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</si>
  <si>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</si>
  <si>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</si>
  <si>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</si>
  <si>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</si>
  <si>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</si>
  <si>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</si>
  <si>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</si>
  <si>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</si>
  <si>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</si>
  <si>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</si>
  <si>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</si>
  <si>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</si>
  <si>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</si>
  <si>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</si>
  <si>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</si>
  <si>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</si>
  <si>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</si>
  <si>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</si>
  <si>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</si>
  <si>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</si>
  <si>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</si>
  <si>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</si>
  <si>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</si>
  <si>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</si>
  <si>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</si>
  <si>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</si>
  <si>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</si>
  <si>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</si>
  <si>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</si>
  <si>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</si>
  <si>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</si>
  <si>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</si>
  <si>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</si>
  <si>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</si>
  <si>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</si>
  <si>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</si>
  <si>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</si>
  <si>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</si>
  <si>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</si>
  <si>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</si>
  <si>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</si>
  <si>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</si>
  <si>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</si>
  <si>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</si>
  <si>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</si>
  <si>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</si>
  <si>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</si>
  <si>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</si>
  <si>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</si>
  <si>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</si>
  <si>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</si>
  <si>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</si>
  <si>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</si>
  <si>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</si>
  <si>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</si>
  <si>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</si>
  <si>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</si>
  <si>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</si>
  <si>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</si>
  <si>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</si>
  <si>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</si>
  <si>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</si>
  <si>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</si>
  <si>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</si>
  <si>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</si>
  <si>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</si>
  <si>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</si>
  <si>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</si>
  <si>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</si>
  <si>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</si>
  <si>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</si>
  <si>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</si>
  <si>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</si>
  <si>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</si>
  <si>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</si>
  <si>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</si>
  <si>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</si>
  <si>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</si>
  <si>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</si>
  <si>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</si>
  <si>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</si>
  <si>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</si>
  <si>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</si>
  <si>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</si>
  <si>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</si>
  <si>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</si>
  <si>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</si>
  <si>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</si>
  <si>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</si>
  <si>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</si>
  <si>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</si>
  <si>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</si>
  <si>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</si>
  <si>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</si>
  <si>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</si>
  <si>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</si>
  <si>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</si>
  <si>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</si>
  <si>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</si>
  <si>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</si>
  <si>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</si>
  <si>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</si>
  <si>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</si>
  <si>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</si>
  <si>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</si>
  <si>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</si>
  <si>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</si>
  <si>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</si>
  <si>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</si>
  <si>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</si>
  <si>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</si>
  <si>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</si>
  <si>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</si>
  <si>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</si>
  <si>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</si>
  <si>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</si>
  <si>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</si>
  <si>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</si>
  <si>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</si>
  <si>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</si>
  <si>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</si>
  <si>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</si>
  <si>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</si>
  <si>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</si>
  <si>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</si>
  <si>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</si>
  <si>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</si>
  <si>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</si>
  <si>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</si>
  <si>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</si>
  <si>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</si>
  <si>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</si>
  <si>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</si>
  <si>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</si>
  <si>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</si>
  <si>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</si>
  <si>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</si>
  <si>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</si>
  <si>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</si>
  <si>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</si>
  <si>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</si>
  <si>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</si>
  <si>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</si>
  <si>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</si>
  <si>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</si>
  <si>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</si>
  <si>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</si>
  <si>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</si>
  <si>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</si>
  <si>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</si>
  <si>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</si>
  <si>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</si>
  <si>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</si>
  <si>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</si>
  <si>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</si>
  <si>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</si>
  <si>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</si>
  <si>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</si>
  <si>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</si>
  <si>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</si>
  <si>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</si>
  <si>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</si>
  <si>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</si>
  <si>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</si>
  <si>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</si>
  <si>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</si>
  <si>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</si>
  <si>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</si>
  <si>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</si>
  <si>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</si>
  <si>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</si>
  <si>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</si>
  <si>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</si>
  <si>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</si>
  <si>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</si>
  <si>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</si>
  <si>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</si>
  <si>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</si>
  <si>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</si>
  <si>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</si>
  <si>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</si>
  <si>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</si>
  <si>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</si>
  <si>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</si>
  <si>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</si>
  <si>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</si>
  <si>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</si>
  <si>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</si>
  <si>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</si>
  <si>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</si>
  <si>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</si>
  <si>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</si>
  <si>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</si>
  <si>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</si>
  <si>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</si>
  <si>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</si>
  <si>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</si>
  <si>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</si>
  <si>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</si>
  <si>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</si>
  <si>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</si>
  <si>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</si>
  <si>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</si>
  <si>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</si>
  <si>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</si>
  <si>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</si>
  <si>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</si>
  <si>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</si>
  <si>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</si>
  <si>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</si>
  <si>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</si>
  <si>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</si>
  <si>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</si>
  <si>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</si>
  <si>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</si>
  <si>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</si>
  <si>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</si>
  <si>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</si>
  <si>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</si>
  <si>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</si>
  <si>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</si>
  <si>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</si>
  <si>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</si>
  <si>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</si>
  <si>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</si>
  <si>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</si>
  <si>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</si>
  <si>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</si>
  <si>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</si>
  <si>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</si>
  <si>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</si>
  <si>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</si>
  <si>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</si>
  <si>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</si>
  <si>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</si>
  <si>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</si>
  <si>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</si>
  <si>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</si>
  <si>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</si>
  <si>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</si>
  <si>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</si>
  <si>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</si>
  <si>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</si>
  <si>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</si>
  <si>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</si>
  <si>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</si>
  <si>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</si>
  <si>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</si>
  <si>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</si>
  <si>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</si>
  <si>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</si>
  <si>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</si>
  <si>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</si>
  <si>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</si>
  <si>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</si>
  <si>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</si>
  <si>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</si>
  <si>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</si>
  <si>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</si>
  <si>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</si>
  <si>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</si>
  <si>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</si>
  <si>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</si>
  <si>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</si>
  <si>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</si>
  <si>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</si>
  <si>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</si>
  <si>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</si>
  <si>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</si>
  <si>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</si>
  <si>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</si>
  <si>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</si>
  <si>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</si>
  <si>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</si>
  <si>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</si>
  <si>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</si>
  <si>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</si>
  <si>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</si>
  <si>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</si>
  <si>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</si>
  <si>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</si>
  <si>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</si>
  <si>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</si>
  <si>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</si>
  <si>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</si>
  <si>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</si>
  <si>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</si>
  <si>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</si>
  <si>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</si>
  <si>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</si>
  <si>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</si>
  <si>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</si>
  <si>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</si>
  <si>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</si>
  <si>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</si>
  <si>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</si>
  <si>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</si>
  <si>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</si>
  <si>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</si>
  <si>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</si>
  <si>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</si>
  <si>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</si>
  <si>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</si>
  <si>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</si>
  <si>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</si>
  <si>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</si>
  <si>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</si>
  <si>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</si>
  <si>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</si>
  <si>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</si>
  <si>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</si>
  <si>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</si>
  <si>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</si>
  <si>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</si>
  <si>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</si>
  <si>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</si>
  <si>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</si>
  <si>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</si>
  <si>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</si>
  <si>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</si>
  <si>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</si>
  <si>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</si>
  <si>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</si>
  <si>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</si>
  <si>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</si>
  <si>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</si>
  <si>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</si>
  <si>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</si>
  <si>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</si>
  <si>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</si>
  <si>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</si>
  <si>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</si>
  <si>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</si>
  <si>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</si>
  <si>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</si>
  <si>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</si>
  <si>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</si>
  <si>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</si>
  <si>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</si>
  <si>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</si>
  <si>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</si>
  <si>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</si>
  <si>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</si>
  <si>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</si>
  <si>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</si>
  <si>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</si>
  <si>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</si>
  <si>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</si>
  <si>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</si>
  <si>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</si>
  <si>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</si>
  <si>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</si>
  <si>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</si>
  <si>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</si>
  <si>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</si>
  <si>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</si>
  <si>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</si>
  <si>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</si>
  <si>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</si>
  <si>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</si>
  <si>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</si>
  <si>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</si>
  <si>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</si>
  <si>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</si>
  <si>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</si>
  <si>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</si>
  <si>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</si>
  <si>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</si>
  <si>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</si>
  <si>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</si>
  <si>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</si>
  <si>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</si>
  <si>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</si>
  <si>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</si>
  <si>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</si>
  <si>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</si>
  <si>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</si>
  <si>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</si>
  <si>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</si>
  <si>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</si>
  <si>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</si>
  <si>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</si>
  <si>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</si>
  <si>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</si>
  <si>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</si>
  <si>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</si>
  <si>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</si>
  <si>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</si>
  <si>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</si>
  <si>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</si>
  <si>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</si>
  <si>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</si>
  <si>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</si>
  <si>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</si>
  <si>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</si>
  <si>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</si>
  <si>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</si>
  <si>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</si>
  <si>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</si>
  <si>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</si>
  <si>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</si>
  <si>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</si>
  <si>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</si>
  <si>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</si>
  <si>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</si>
  <si>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</si>
  <si>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</si>
  <si>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</si>
  <si>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</si>
  <si>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</si>
  <si>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</si>
  <si>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</si>
  <si>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</si>
  <si>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</si>
  <si>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</si>
  <si>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</si>
  <si>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</si>
  <si>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</si>
  <si>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</si>
  <si>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</si>
  <si>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</si>
  <si>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</si>
  <si>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</si>
  <si>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</si>
  <si>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</si>
  <si>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</si>
  <si>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</si>
  <si>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</si>
  <si>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</si>
  <si>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</si>
  <si>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</si>
  <si>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</si>
  <si>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</si>
  <si>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</si>
  <si>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</si>
  <si>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</si>
  <si>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</si>
  <si>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</si>
  <si>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</si>
  <si>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</si>
  <si>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</si>
  <si>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</si>
  <si>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</si>
  <si>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</si>
  <si>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</si>
  <si>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</si>
  <si>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</si>
  <si>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</si>
  <si>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</si>
  <si>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</si>
  <si>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</si>
  <si>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</si>
  <si>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</si>
  <si>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</si>
  <si>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</si>
  <si>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</si>
  <si>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</si>
  <si>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</si>
  <si>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</si>
  <si>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</si>
  <si>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</si>
  <si>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</si>
  <si>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</si>
  <si>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</si>
  <si>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</si>
  <si>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</si>
  <si>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</si>
  <si>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</si>
  <si>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</si>
  <si>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</si>
  <si>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</si>
  <si>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</si>
  <si>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</si>
  <si>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</si>
  <si>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</si>
  <si>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</si>
  <si>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</si>
  <si>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</si>
  <si>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</si>
  <si>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</si>
  <si>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</si>
  <si>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</si>
  <si>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</si>
  <si>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</si>
  <si>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</si>
  <si>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</si>
  <si>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</si>
  <si>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</si>
  <si>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</si>
  <si>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</si>
  <si>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</si>
  <si>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</si>
  <si>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</si>
  <si>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</si>
  <si>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</si>
  <si>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</si>
  <si>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</si>
  <si>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</si>
  <si>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</si>
  <si>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</si>
  <si>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</si>
  <si>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</si>
  <si>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</si>
  <si>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</si>
  <si>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</si>
  <si>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</si>
  <si>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</si>
  <si>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</si>
  <si>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</si>
  <si>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</si>
  <si>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</si>
  <si>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</si>
  <si>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</si>
  <si>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</si>
  <si>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</si>
  <si>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</si>
  <si>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</si>
  <si>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</si>
  <si>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</si>
  <si>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</si>
  <si>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</si>
  <si>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</si>
  <si>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</si>
  <si>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</si>
  <si>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</si>
  <si>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</si>
  <si>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</si>
  <si>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</si>
  <si>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</si>
  <si>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</si>
  <si>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</si>
  <si>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</si>
  <si>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</si>
  <si>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</si>
  <si>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</si>
  <si>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</si>
  <si>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</si>
  <si>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</si>
  <si>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</si>
  <si>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</si>
  <si>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</si>
  <si>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</si>
  <si>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</si>
  <si>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</si>
  <si>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</si>
  <si>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</si>
  <si>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</si>
  <si>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</si>
  <si>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</si>
  <si>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</si>
  <si>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</si>
  <si>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</si>
  <si>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</si>
  <si>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</si>
  <si>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</si>
  <si>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</si>
  <si>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</si>
  <si>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</si>
  <si>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</si>
  <si>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</si>
  <si>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</si>
  <si>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</si>
  <si>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</si>
  <si>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</si>
  <si>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</si>
  <si>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</si>
  <si>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</si>
  <si>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</si>
  <si>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</si>
  <si>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</si>
  <si>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</si>
  <si>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</si>
  <si>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</si>
  <si>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</si>
  <si>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</si>
  <si>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</si>
  <si>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</si>
  <si>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</si>
  <si>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</si>
  <si>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</si>
  <si>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</si>
  <si>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</si>
  <si>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</si>
  <si>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</si>
  <si>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</si>
  <si>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</si>
  <si>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</si>
  <si>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</si>
  <si>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</si>
  <si>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</si>
  <si>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</si>
  <si>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</si>
  <si>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</si>
  <si>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</si>
  <si>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</si>
  <si>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</si>
  <si>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</si>
  <si>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</si>
  <si>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</si>
  <si>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</si>
  <si>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</si>
  <si>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</si>
  <si>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</si>
  <si>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</si>
  <si>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</si>
  <si>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</si>
  <si>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</si>
  <si>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</si>
  <si>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</si>
  <si>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</si>
  <si>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</si>
  <si>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</si>
  <si>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</si>
  <si>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</si>
  <si>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</si>
  <si>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</si>
  <si>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</si>
  <si>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</si>
  <si>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</si>
  <si>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</si>
  <si>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</si>
  <si>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</si>
  <si>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</si>
  <si>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</si>
  <si>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</si>
  <si>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</si>
  <si>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</si>
  <si>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</si>
  <si>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</si>
  <si>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</si>
  <si>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</si>
  <si>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</si>
  <si>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</si>
  <si>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</si>
  <si>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</si>
  <si>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</si>
  <si>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</si>
  <si>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</si>
  <si>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</si>
  <si>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</si>
  <si>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</si>
  <si>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</si>
  <si>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</si>
  <si>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</si>
  <si>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</si>
  <si>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</si>
  <si>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</si>
  <si>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</si>
  <si>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</si>
  <si>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</si>
  <si>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</si>
  <si>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</si>
  <si>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</si>
  <si>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</si>
  <si>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</si>
  <si>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</si>
  <si>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</si>
  <si>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</si>
  <si>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</si>
  <si>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</si>
  <si>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</si>
  <si>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</si>
  <si>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</si>
  <si>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</si>
  <si>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</si>
  <si>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</si>
  <si>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</si>
  <si>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</si>
  <si>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</si>
  <si>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</si>
  <si>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</si>
  <si>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</si>
  <si>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</si>
  <si>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</si>
  <si>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</si>
  <si>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</si>
  <si>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</si>
  <si>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</si>
  <si>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</si>
  <si>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</si>
  <si>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</si>
  <si>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</si>
  <si>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</si>
  <si>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</si>
  <si>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</si>
  <si>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</si>
  <si>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</si>
  <si>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</si>
  <si>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</si>
  <si>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</si>
  <si>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</si>
  <si>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</si>
  <si>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</si>
  <si>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</si>
  <si>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</si>
  <si>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</si>
  <si>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</si>
  <si>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</si>
  <si>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</si>
  <si>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</si>
  <si>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</si>
  <si>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</si>
  <si>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</si>
  <si>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</si>
  <si>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</si>
  <si>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</si>
  <si>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</si>
  <si>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</si>
  <si>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</si>
  <si>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</si>
  <si>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</si>
  <si>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</si>
  <si>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</si>
  <si>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</si>
  <si>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</si>
  <si>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</si>
  <si>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</si>
  <si>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</si>
  <si>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</si>
  <si>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</si>
  <si>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</si>
  <si>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</si>
  <si>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</si>
  <si>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</si>
  <si>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</si>
  <si>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</si>
  <si>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</si>
  <si>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</si>
  <si>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</si>
  <si>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</si>
  <si>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</si>
  <si>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</si>
  <si>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</si>
  <si>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</si>
  <si>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</si>
  <si>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</si>
  <si>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</si>
  <si>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</si>
  <si>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</si>
  <si>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</si>
  <si>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</si>
  <si>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</si>
  <si>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</si>
  <si>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</si>
  <si>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</si>
  <si>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</si>
  <si>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</si>
  <si>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</si>
  <si>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</si>
  <si>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</si>
  <si>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</si>
  <si>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</si>
  <si>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</si>
  <si>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</si>
  <si>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</si>
  <si>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</si>
  <si>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</si>
  <si>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</si>
  <si>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</si>
  <si>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</si>
  <si>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</si>
  <si>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</si>
  <si>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</si>
  <si>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</si>
  <si>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</si>
  <si>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</si>
  <si>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</si>
  <si>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</si>
  <si>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</si>
  <si>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</si>
  <si>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</si>
  <si>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</si>
  <si>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</si>
  <si>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</si>
  <si>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</si>
  <si>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</si>
  <si>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</si>
  <si>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</si>
  <si>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</si>
  <si>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</si>
  <si>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</si>
  <si>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</si>
  <si>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</si>
  <si>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</si>
  <si>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</si>
  <si>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</si>
  <si>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</si>
  <si>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</si>
  <si>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</si>
  <si>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</si>
  <si>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</si>
  <si>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</si>
  <si>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</si>
  <si>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</si>
  <si>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</si>
  <si>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</si>
  <si>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</si>
  <si>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</si>
  <si>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</si>
  <si>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</si>
  <si>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</si>
  <si>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</si>
  <si>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</si>
  <si>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</si>
  <si>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</si>
  <si>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</si>
  <si>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</si>
  <si>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</si>
  <si>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</si>
  <si>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</si>
  <si>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</si>
  <si>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</si>
  <si>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</si>
  <si>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</si>
  <si>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</si>
  <si>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</si>
  <si>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</si>
  <si>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</si>
  <si>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</si>
  <si>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</si>
  <si>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</si>
  <si>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</si>
  <si>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</si>
  <si>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</si>
  <si>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</si>
  <si>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</si>
  <si>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</si>
  <si>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</si>
  <si>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</si>
  <si>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</si>
  <si>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</si>
  <si>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</si>
  <si>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</si>
  <si>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</si>
  <si>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</si>
  <si>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</si>
  <si>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</si>
  <si>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</si>
  <si>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</si>
  <si>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</si>
  <si>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</si>
  <si>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</si>
  <si>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</si>
  <si>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</si>
  <si>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</si>
  <si>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</si>
  <si>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</si>
  <si>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</si>
  <si>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</si>
  <si>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</si>
  <si>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</si>
  <si>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</si>
  <si>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</si>
  <si>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</si>
  <si>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</si>
  <si>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</si>
  <si>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</si>
  <si>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</si>
  <si>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</si>
  <si>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</si>
  <si>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</si>
  <si>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</si>
  <si>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</si>
  <si>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</si>
  <si>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</si>
  <si>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</si>
  <si>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</si>
  <si>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</si>
  <si>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</si>
  <si>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</si>
  <si>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</si>
  <si>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</si>
  <si>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</si>
  <si>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</si>
  <si>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</si>
  <si>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</si>
  <si>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</si>
  <si>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</si>
  <si>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</si>
  <si>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</si>
  <si>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</si>
  <si>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</si>
  <si>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</si>
  <si>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</si>
  <si>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</si>
  <si>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</si>
  <si>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</si>
  <si>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</si>
  <si>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</si>
  <si>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</si>
  <si>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</si>
  <si>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</si>
  <si>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</si>
  <si>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</si>
  <si>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</si>
  <si>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</si>
  <si>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</si>
  <si>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</si>
  <si>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</si>
  <si>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</si>
  <si>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</si>
  <si>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</si>
  <si>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</si>
  <si>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</si>
  <si>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</si>
  <si>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</si>
  <si>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</si>
  <si>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</si>
  <si>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</si>
  <si>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</si>
  <si>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</si>
  <si>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</si>
  <si>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</si>
  <si>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</si>
  <si>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</si>
  <si>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</si>
  <si>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</si>
  <si>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</si>
  <si>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</si>
  <si>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</si>
  <si>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</si>
  <si>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</si>
  <si>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</si>
  <si>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</si>
  <si>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</si>
  <si>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</si>
  <si>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</si>
  <si>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</si>
  <si>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</si>
  <si>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</si>
  <si>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</si>
  <si>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</si>
  <si>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</si>
  <si>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</si>
  <si>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</si>
  <si>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</si>
  <si>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</si>
  <si>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</si>
  <si>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</si>
  <si>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</si>
  <si>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</si>
  <si>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</si>
  <si>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</si>
  <si>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</si>
  <si>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</si>
  <si>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</si>
  <si>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</si>
  <si>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</si>
  <si>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</si>
  <si>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</si>
  <si>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</si>
  <si>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</si>
  <si>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</si>
  <si>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</si>
  <si>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</si>
  <si>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</si>
  <si>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</si>
  <si>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</si>
  <si>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</si>
  <si>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</si>
  <si>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</si>
  <si>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</si>
  <si>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</si>
  <si>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</si>
  <si>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</si>
  <si>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</si>
  <si>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</si>
  <si>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</si>
  <si>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</si>
  <si>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</si>
  <si>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</si>
  <si>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</si>
  <si>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</si>
  <si>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</si>
  <si>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</si>
  <si>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</si>
  <si>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</si>
  <si>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</si>
  <si>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</si>
  <si>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</si>
  <si>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</si>
  <si>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</si>
  <si>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</si>
  <si>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</si>
  <si>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</si>
  <si>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</si>
  <si>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</si>
  <si>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</si>
  <si>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</si>
  <si>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</si>
  <si>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</si>
  <si>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</si>
  <si>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</si>
  <si>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</si>
  <si>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</si>
  <si>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</si>
  <si>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</si>
  <si>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</si>
  <si>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</si>
  <si>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</si>
  <si>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</si>
  <si>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</si>
  <si>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</si>
  <si>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</si>
  <si>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</si>
  <si>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</si>
  <si>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</si>
  <si>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</si>
  <si>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</si>
  <si>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</si>
  <si>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</si>
  <si>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</si>
  <si>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</si>
  <si>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</si>
  <si>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</si>
  <si>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</si>
  <si>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</si>
  <si>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</si>
  <si>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</si>
  <si>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</si>
  <si>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</si>
  <si>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</si>
  <si>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</si>
  <si>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</si>
  <si>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</si>
  <si>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</si>
  <si>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</si>
  <si>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</si>
  <si>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</si>
  <si>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</si>
  <si>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</si>
  <si>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</si>
  <si>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</si>
  <si>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</si>
  <si>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</si>
  <si>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</si>
  <si>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</si>
  <si>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</si>
  <si>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</si>
  <si>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</si>
  <si>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</si>
  <si>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</si>
  <si>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</si>
  <si>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</si>
  <si>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</si>
  <si>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</si>
  <si>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</si>
  <si>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</si>
  <si>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</si>
  <si>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</si>
  <si>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</si>
  <si>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</si>
  <si>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</si>
  <si>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</si>
  <si>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</si>
  <si>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</si>
  <si>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</si>
  <si>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</si>
  <si>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</si>
  <si>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</si>
  <si>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</si>
  <si>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</si>
  <si>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</si>
  <si>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</si>
  <si>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</si>
  <si>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</si>
  <si>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</si>
  <si>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</si>
  <si>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</si>
  <si>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</si>
  <si>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</si>
  <si>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</si>
  <si>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</si>
  <si>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</si>
  <si>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</si>
  <si>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</si>
  <si>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</si>
  <si>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</si>
  <si>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</si>
  <si>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</si>
  <si>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</si>
  <si>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</si>
  <si>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</si>
  <si>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</si>
  <si>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</si>
  <si>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</si>
  <si>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</si>
  <si>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</si>
  <si>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</si>
  <si>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</si>
  <si>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</si>
  <si>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</si>
  <si>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</si>
  <si>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</si>
  <si>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</si>
  <si>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</si>
  <si>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</si>
  <si>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</si>
  <si>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</si>
  <si>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</si>
  <si>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</si>
  <si>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</si>
  <si>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</si>
  <si>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</si>
  <si>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</si>
  <si>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</si>
  <si>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</si>
  <si>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</si>
  <si>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</si>
  <si>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</si>
  <si>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</si>
  <si>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</si>
  <si>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</si>
  <si>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</si>
  <si>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</si>
  <si>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</si>
  <si>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</si>
  <si>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</si>
  <si>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</si>
  <si>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</si>
  <si>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</si>
  <si>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</si>
  <si>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</si>
  <si>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</si>
  <si>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</si>
  <si>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</si>
  <si>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</si>
  <si>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</si>
  <si>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</si>
  <si>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</si>
  <si>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</si>
  <si>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</si>
  <si>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</si>
  <si>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</si>
  <si>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</si>
  <si>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</si>
  <si>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</si>
  <si>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</si>
  <si>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</si>
  <si>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</si>
  <si>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</si>
  <si>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</si>
  <si>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</si>
  <si>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</si>
  <si>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</si>
  <si>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</si>
  <si>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</si>
  <si>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</si>
  <si>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</si>
  <si>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</si>
  <si>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</si>
  <si>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</si>
  <si>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</si>
  <si>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</si>
  <si>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</si>
  <si>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</si>
  <si>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</si>
  <si>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</si>
  <si>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</si>
  <si>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</si>
  <si>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</si>
  <si>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</si>
  <si>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</si>
  <si>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</si>
  <si>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</si>
  <si>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</si>
  <si>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</si>
  <si>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</si>
  <si>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</si>
  <si>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</si>
  <si>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</si>
  <si>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</si>
  <si>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</si>
  <si>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</si>
  <si>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</si>
  <si>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</si>
  <si>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</si>
  <si>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</si>
  <si>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</si>
  <si>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</si>
  <si>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</si>
  <si>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</si>
  <si>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</si>
  <si>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</si>
  <si>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</si>
  <si>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</si>
  <si>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</si>
  <si>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</si>
  <si>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</si>
  <si>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</si>
  <si>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</si>
  <si>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</si>
  <si>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</si>
  <si>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</si>
  <si>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</si>
  <si>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</si>
  <si>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</si>
  <si>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</si>
  <si>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</si>
  <si>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</si>
  <si>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</si>
  <si>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</si>
  <si>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</si>
  <si>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</si>
  <si>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</si>
  <si>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</si>
  <si>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</si>
  <si>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</si>
  <si>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</si>
  <si>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</si>
  <si>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</si>
  <si>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</si>
  <si>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</si>
  <si>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</si>
  <si>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</si>
  <si>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</si>
  <si>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</si>
  <si>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</si>
  <si>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</si>
  <si>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</si>
  <si>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</si>
  <si>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</si>
  <si>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</si>
  <si>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</si>
  <si>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</si>
  <si>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</si>
  <si>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</si>
  <si>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</si>
  <si>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</si>
  <si>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</si>
  <si>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</si>
  <si>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</si>
  <si>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</si>
  <si>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</si>
  <si>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</si>
  <si>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</si>
  <si>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</si>
  <si>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</si>
  <si>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</si>
  <si>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</si>
  <si>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</si>
  <si>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</si>
  <si>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</si>
  <si>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</si>
  <si>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</si>
  <si>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</si>
  <si>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</si>
  <si>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</si>
  <si>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</si>
  <si>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</si>
  <si>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</si>
  <si>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</si>
  <si>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</si>
  <si>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</si>
  <si>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</si>
  <si>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</si>
  <si>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</si>
  <si>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</si>
  <si>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</si>
  <si>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</si>
  <si>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</si>
  <si>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</si>
  <si>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</si>
  <si>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</si>
  <si>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</si>
  <si>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</si>
  <si>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</si>
  <si>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</si>
  <si>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</si>
  <si>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</si>
  <si>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</si>
  <si>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</si>
  <si>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</si>
  <si>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</si>
  <si>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</si>
  <si>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</si>
  <si>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</si>
  <si>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</si>
  <si>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</si>
  <si>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</si>
  <si>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</si>
  <si>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</si>
  <si>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</si>
  <si>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</si>
  <si>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</si>
  <si>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</si>
  <si>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</si>
  <si>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</si>
  <si>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</si>
  <si>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</si>
  <si>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</si>
  <si>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</si>
  <si>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</si>
  <si>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</si>
  <si>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</si>
  <si>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</si>
  <si>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</si>
  <si>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</si>
  <si>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</si>
  <si>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</si>
  <si>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</si>
  <si>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</si>
  <si>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</si>
  <si>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</si>
  <si>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</si>
  <si>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</si>
  <si>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</si>
  <si>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</si>
  <si>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</si>
  <si>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</si>
  <si>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</si>
  <si>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</si>
  <si>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</si>
  <si>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</si>
  <si>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</si>
  <si>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</si>
  <si>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</si>
  <si>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</si>
  <si>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</si>
  <si>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</si>
  <si>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</si>
  <si>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</si>
  <si>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</si>
  <si>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</si>
  <si>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</si>
  <si>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</si>
  <si>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</si>
  <si>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</si>
  <si>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</si>
  <si>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</si>
  <si>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</si>
  <si>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</si>
  <si>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</si>
  <si>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</si>
  <si>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</si>
  <si>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</si>
  <si>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</si>
  <si>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</si>
  <si>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</si>
  <si>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</si>
  <si>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</si>
  <si>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</si>
  <si>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</si>
  <si>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</si>
  <si>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</si>
  <si>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</si>
  <si>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</si>
  <si>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</si>
  <si>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</si>
  <si>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</si>
  <si>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</si>
  <si>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</si>
  <si>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</si>
  <si>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</si>
  <si>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</si>
  <si>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</si>
  <si>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</si>
  <si>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</si>
  <si>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</si>
  <si>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</si>
  <si>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</si>
  <si>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</si>
  <si>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</si>
  <si>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</si>
  <si>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</si>
  <si>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</si>
  <si>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</si>
  <si>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</si>
  <si>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</si>
  <si>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</si>
  <si>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</si>
  <si>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</si>
  <si>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</si>
  <si>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</si>
  <si>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</si>
  <si>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</si>
  <si>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</si>
  <si>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</si>
  <si>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</si>
  <si>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</si>
  <si>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</si>
  <si>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</si>
  <si>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</si>
  <si>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</si>
  <si>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</si>
  <si>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</si>
  <si>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</si>
  <si>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</si>
  <si>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</si>
  <si>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</si>
  <si>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</si>
  <si>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</si>
  <si>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</si>
  <si>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</si>
  <si>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</si>
  <si>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</si>
  <si>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</si>
  <si>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</si>
  <si>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</si>
  <si>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</si>
  <si>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</si>
  <si>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</si>
  <si>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</si>
  <si>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</si>
  <si>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</si>
  <si>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</si>
  <si>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</si>
  <si>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</si>
  <si>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</si>
  <si>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</si>
  <si>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</si>
  <si>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</si>
  <si>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</si>
  <si>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</si>
  <si>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</si>
  <si>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</si>
  <si>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</si>
  <si>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</si>
  <si>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</si>
  <si>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</si>
  <si>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</si>
  <si>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</si>
  <si>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</si>
  <si>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</si>
  <si>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</si>
  <si>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</si>
  <si>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</si>
  <si>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</si>
  <si>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</si>
  <si>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</si>
  <si>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</si>
  <si>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</si>
  <si>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</si>
  <si>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</si>
  <si>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</si>
  <si>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</si>
  <si>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</si>
  <si>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</si>
  <si>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</si>
  <si>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</si>
  <si>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</si>
  <si>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</si>
  <si>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</si>
  <si>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</si>
  <si>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</si>
  <si>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</si>
  <si>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</si>
  <si>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</si>
  <si>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</si>
  <si>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</si>
  <si>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</si>
  <si>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</si>
  <si>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</si>
  <si>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</si>
  <si>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</si>
  <si>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</si>
  <si>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</si>
  <si>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</si>
  <si>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</si>
  <si>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</si>
  <si>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</si>
  <si>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</si>
  <si>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</si>
  <si>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</si>
  <si>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</si>
  <si>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</si>
  <si>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</si>
  <si>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</si>
  <si>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</si>
  <si>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</si>
  <si>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</si>
  <si>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</si>
  <si>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</si>
  <si>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</si>
  <si>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</si>
  <si>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</si>
  <si>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</si>
  <si>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</si>
  <si>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</si>
  <si>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</si>
  <si>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</si>
  <si>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</si>
  <si>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</si>
  <si>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</si>
  <si>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</si>
  <si>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</si>
  <si>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</si>
  <si>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</si>
  <si>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</si>
  <si>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</si>
  <si>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</si>
  <si>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</si>
  <si>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</si>
  <si>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</si>
  <si>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</si>
  <si>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</si>
  <si>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</si>
  <si>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</si>
  <si>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</si>
  <si>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</si>
  <si>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</si>
  <si>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</si>
  <si>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</si>
  <si>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</si>
  <si>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</si>
  <si>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</si>
  <si>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</si>
  <si>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</si>
  <si>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</si>
  <si>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</si>
  <si>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</si>
  <si>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</si>
  <si>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</si>
  <si>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</si>
  <si>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</si>
  <si>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</si>
  <si>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</si>
  <si>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</si>
  <si>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</si>
  <si>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</si>
  <si>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</si>
  <si>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</si>
  <si>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</si>
  <si>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</si>
  <si>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</si>
  <si>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</si>
  <si>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</si>
  <si>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</si>
  <si>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</si>
  <si>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</si>
  <si>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</si>
  <si>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</si>
  <si>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</si>
  <si>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</si>
  <si>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</si>
  <si>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</si>
  <si>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</si>
  <si>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</si>
  <si>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</si>
  <si>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</si>
  <si>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</si>
  <si>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</si>
  <si>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</si>
  <si>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</si>
  <si>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</si>
  <si>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</si>
  <si>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</si>
  <si>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</si>
  <si>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</si>
  <si>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</si>
  <si>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</si>
  <si>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</si>
  <si>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</si>
  <si>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</si>
  <si>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</si>
  <si>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</si>
  <si>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</si>
  <si>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</si>
  <si>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</si>
  <si>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</si>
  <si>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</si>
  <si>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</si>
  <si>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</si>
  <si>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</si>
  <si>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</si>
  <si>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</si>
  <si>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</si>
  <si>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</si>
  <si>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</si>
  <si>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</si>
  <si>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</si>
  <si>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</si>
  <si>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</si>
  <si>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</si>
  <si>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</si>
  <si>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</si>
  <si>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</si>
  <si>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</si>
  <si>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</si>
  <si>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</si>
  <si>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</si>
  <si>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</si>
  <si>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</si>
  <si>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</si>
  <si>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</si>
  <si>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</si>
  <si>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</si>
  <si>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</si>
  <si>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</si>
  <si>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</si>
  <si>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</si>
  <si>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</si>
  <si>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</si>
  <si>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</si>
  <si>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</si>
  <si>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</si>
  <si>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</si>
  <si>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</si>
  <si>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</si>
  <si>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</si>
  <si>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</si>
  <si>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</si>
  <si>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</si>
  <si>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</si>
  <si>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</si>
  <si>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</si>
  <si>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</si>
  <si>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</si>
  <si>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</si>
  <si>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</si>
  <si>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</si>
  <si>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</si>
  <si>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</si>
  <si>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</si>
  <si>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</si>
  <si>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</si>
  <si>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</si>
  <si>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</si>
  <si>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</si>
  <si>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</si>
  <si>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</si>
  <si>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</si>
  <si>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</si>
  <si>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</si>
  <si>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</si>
  <si>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</si>
  <si>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</si>
  <si>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</si>
  <si>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</si>
  <si>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</si>
  <si>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</si>
  <si>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</si>
  <si>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</si>
  <si>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</si>
  <si>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</si>
  <si>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</si>
  <si>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</si>
  <si>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</si>
  <si>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</si>
  <si>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</si>
  <si>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</si>
  <si>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</si>
  <si>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</si>
  <si>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</si>
  <si>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</si>
  <si>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</si>
  <si>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</si>
  <si>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</si>
  <si>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</si>
  <si>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</si>
  <si>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</si>
  <si>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</si>
  <si>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</si>
  <si>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</si>
  <si>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</si>
  <si>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</si>
  <si>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</si>
  <si>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</si>
  <si>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</si>
  <si>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</si>
  <si>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</si>
  <si>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</si>
  <si>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</si>
  <si>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</si>
  <si>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</si>
  <si>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</si>
  <si>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</si>
  <si>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</si>
  <si>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</si>
  <si>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</si>
  <si>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</si>
  <si>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</si>
  <si>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</si>
  <si>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</si>
  <si>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</si>
  <si>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</si>
  <si>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</si>
  <si>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</si>
  <si>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</si>
  <si>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</si>
  <si>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</si>
  <si>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</si>
  <si>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</si>
  <si>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</si>
  <si>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</si>
  <si>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</si>
  <si>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</si>
  <si>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</si>
  <si>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</si>
  <si>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</si>
  <si>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</si>
  <si>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</si>
  <si>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</si>
  <si>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</si>
  <si>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</si>
  <si>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</si>
  <si>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</si>
  <si>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</si>
  <si>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</si>
  <si>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</si>
  <si>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</si>
  <si>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</si>
  <si>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</si>
  <si>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</si>
  <si>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</si>
  <si>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</si>
  <si>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</si>
  <si>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</si>
  <si>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</si>
  <si>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</si>
  <si>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</si>
  <si>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</si>
  <si>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</si>
  <si>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</si>
  <si>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</si>
  <si>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</si>
  <si>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</si>
  <si>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</si>
  <si>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</si>
  <si>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</si>
  <si>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</si>
  <si>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</si>
  <si>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</si>
  <si>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</si>
  <si>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</si>
  <si>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</si>
  <si>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</si>
  <si>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</si>
  <si>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</si>
  <si>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</si>
  <si>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</si>
  <si>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</si>
  <si>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</si>
  <si>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</si>
  <si>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</si>
  <si>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</si>
  <si>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</si>
  <si>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</si>
  <si>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</si>
  <si>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</si>
  <si>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</si>
  <si>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</si>
  <si>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</si>
  <si>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</si>
  <si>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</si>
  <si>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</si>
  <si>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</si>
  <si>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</si>
  <si>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</si>
  <si>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</si>
  <si>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</si>
  <si>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</si>
  <si>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</si>
  <si>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</si>
  <si>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</si>
  <si>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</si>
  <si>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</si>
  <si>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</si>
  <si>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</si>
  <si>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</si>
  <si>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</si>
  <si>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</si>
  <si>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</si>
  <si>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</si>
  <si>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</si>
  <si>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</si>
  <si>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</si>
  <si>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</si>
  <si>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</si>
  <si>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</si>
  <si>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</si>
  <si>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</si>
  <si>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</si>
  <si>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</si>
  <si>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</si>
  <si>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</si>
  <si>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</si>
  <si>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</si>
  <si>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</si>
  <si>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</si>
  <si>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</si>
  <si>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</si>
  <si>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</si>
  <si>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</si>
  <si>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</si>
  <si>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</si>
  <si>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</si>
  <si>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</si>
  <si>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</si>
  <si>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</si>
  <si>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</si>
  <si>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</si>
  <si>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</si>
  <si>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</si>
  <si>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</si>
  <si>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</si>
  <si>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</si>
  <si>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</si>
  <si>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</si>
  <si>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</si>
  <si>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</si>
  <si>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</si>
  <si>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</si>
  <si>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</si>
  <si>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</si>
  <si>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</si>
  <si>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</si>
  <si>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</si>
  <si>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</si>
  <si>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</si>
  <si>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</si>
  <si>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</si>
  <si>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</si>
  <si>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</si>
  <si>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</si>
  <si>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</si>
  <si>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</si>
  <si>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</si>
  <si>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</si>
  <si>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</si>
  <si>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</si>
  <si>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</si>
  <si>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</si>
  <si>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</si>
  <si>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</si>
  <si>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</si>
  <si>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</si>
  <si>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</si>
  <si>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</si>
  <si>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</si>
  <si>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</si>
  <si>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</si>
  <si>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</si>
  <si>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</si>
  <si>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</si>
  <si>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</si>
  <si>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</si>
  <si>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</si>
  <si>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</si>
  <si>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</si>
  <si>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</si>
  <si>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</si>
  <si>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</si>
  <si>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</si>
  <si>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</si>
  <si>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</si>
  <si>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</si>
  <si>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</si>
  <si>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</si>
  <si>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</si>
  <si>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</si>
  <si>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</si>
  <si>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</si>
  <si>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</si>
  <si>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</si>
  <si>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</si>
  <si>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</si>
  <si>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</si>
  <si>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</si>
  <si>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</si>
  <si>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</si>
  <si>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</si>
  <si>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</si>
  <si>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</si>
  <si>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</si>
  <si>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</si>
  <si>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</si>
  <si>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</si>
  <si>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</si>
  <si>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</si>
  <si>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</si>
  <si>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</si>
  <si>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</si>
  <si>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</si>
  <si>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</si>
  <si>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</si>
  <si>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</si>
  <si>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</si>
  <si>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</si>
  <si>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</si>
  <si>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</si>
  <si>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</si>
  <si>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</si>
  <si>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</si>
  <si>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</si>
  <si>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</si>
  <si>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</si>
  <si>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</si>
  <si>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</si>
  <si>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</si>
  <si>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</si>
  <si>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</si>
  <si>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</si>
  <si>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</si>
  <si>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</si>
  <si>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</si>
  <si>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</si>
  <si>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</si>
  <si>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</si>
  <si>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</si>
  <si>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</si>
  <si>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</si>
  <si>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</si>
  <si>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</si>
  <si>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</si>
  <si>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</si>
  <si>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</si>
  <si>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</si>
  <si>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</si>
  <si>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</si>
  <si>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</si>
  <si>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</si>
  <si>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</si>
  <si>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</si>
  <si>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</si>
  <si>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</si>
  <si>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</si>
  <si>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</si>
  <si>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</si>
  <si>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</si>
  <si>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</si>
  <si>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</si>
  <si>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</si>
  <si>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</si>
  <si>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</si>
  <si>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</si>
  <si>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</si>
  <si>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</si>
  <si>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</si>
  <si>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</si>
  <si>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</si>
  <si>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</si>
  <si>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</si>
  <si>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</si>
  <si>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</si>
  <si>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</si>
  <si>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</si>
  <si>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</si>
  <si>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</si>
  <si>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</si>
  <si>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</si>
  <si>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</si>
  <si>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</si>
  <si>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</si>
  <si>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</si>
  <si>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</si>
  <si>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</si>
  <si>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</si>
  <si>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</si>
  <si>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</si>
  <si>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</si>
  <si>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</si>
  <si>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</si>
  <si>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</si>
  <si>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</si>
  <si>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</si>
  <si>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</si>
  <si>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</si>
  <si>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</si>
  <si>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</si>
  <si>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</si>
  <si>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</si>
  <si>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</si>
  <si>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</si>
  <si>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</si>
  <si>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</si>
  <si>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</si>
  <si>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</si>
  <si>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</si>
  <si>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</si>
  <si>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</si>
  <si>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</si>
  <si>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</si>
  <si>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</si>
  <si>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</si>
  <si>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</si>
  <si>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</si>
  <si>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</si>
  <si>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</si>
  <si>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</si>
  <si>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</si>
  <si>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</si>
  <si>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</si>
  <si>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</si>
  <si>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</si>
  <si>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</si>
  <si>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</si>
  <si>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</si>
  <si>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</si>
  <si>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</si>
  <si>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</si>
  <si>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</si>
  <si>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</si>
  <si>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</si>
  <si>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</si>
  <si>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</si>
  <si>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</si>
  <si>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</si>
  <si>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</si>
  <si>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</si>
  <si>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</si>
  <si>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</si>
  <si>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</si>
  <si>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</si>
  <si>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</si>
  <si>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</si>
  <si>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</si>
  <si>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</si>
  <si>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</si>
  <si>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</si>
  <si>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</si>
  <si>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</si>
  <si>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</si>
  <si>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</si>
  <si>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</si>
  <si>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</si>
  <si>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</si>
  <si>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</si>
  <si>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</si>
  <si>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</si>
  <si>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</si>
  <si>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</si>
  <si>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</si>
  <si>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</si>
  <si>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</si>
  <si>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</si>
  <si>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</si>
  <si>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</si>
  <si>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</si>
  <si>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</si>
  <si>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</si>
  <si>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</si>
  <si>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</si>
  <si>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</si>
  <si>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</si>
  <si>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</si>
  <si>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</si>
  <si>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</si>
  <si>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</si>
  <si>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</si>
  <si>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</si>
  <si>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</si>
  <si>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</si>
  <si>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</si>
  <si>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</si>
  <si>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</si>
  <si>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</si>
  <si>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</si>
  <si>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</si>
  <si>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</si>
  <si>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</si>
  <si>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</si>
  <si>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</si>
  <si>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</si>
  <si>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</si>
  <si>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</si>
  <si>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</si>
  <si>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</si>
  <si>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</si>
  <si>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</si>
  <si>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</si>
  <si>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</si>
  <si>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</si>
  <si>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</si>
  <si>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</si>
  <si>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</si>
  <si>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</si>
  <si>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</si>
  <si>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</si>
  <si>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</si>
  <si>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</si>
  <si>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</si>
  <si>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</si>
  <si>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</si>
  <si>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</si>
  <si>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</si>
  <si>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</si>
  <si>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</si>
  <si>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</si>
  <si>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</si>
  <si>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</si>
  <si>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</si>
  <si>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</si>
  <si>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</si>
  <si>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</si>
  <si>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</si>
  <si>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</si>
  <si>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</si>
  <si>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</si>
  <si>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</si>
  <si>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</si>
  <si>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</si>
  <si>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</si>
  <si>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</si>
  <si>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</si>
  <si>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</si>
  <si>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</si>
  <si>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</si>
  <si>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</si>
  <si>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</si>
  <si>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</si>
  <si>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</si>
  <si>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</si>
  <si>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</si>
  <si>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</si>
  <si>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</si>
  <si>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</si>
  <si>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</si>
  <si>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</si>
  <si>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</si>
  <si>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</si>
  <si>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</si>
  <si>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</si>
  <si>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</si>
  <si>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</si>
  <si>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</si>
  <si>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</si>
  <si>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</si>
  <si>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</si>
  <si>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</si>
  <si>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</si>
  <si>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</si>
  <si>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</si>
  <si>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</si>
  <si>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</si>
  <si>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</si>
  <si>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</si>
  <si>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</si>
  <si>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</si>
  <si>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</si>
  <si>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</si>
  <si>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</si>
  <si>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</si>
  <si>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</si>
  <si>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</si>
  <si>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</si>
  <si>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</si>
  <si>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</si>
  <si>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</si>
  <si>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</si>
  <si>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</si>
  <si>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</si>
  <si>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</si>
  <si>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</si>
  <si>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</si>
  <si>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</si>
  <si>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</si>
  <si>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</si>
  <si>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</si>
  <si>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</si>
  <si>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</si>
  <si>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</si>
  <si>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</si>
  <si>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</si>
  <si>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</si>
  <si>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</si>
  <si>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</si>
  <si>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</si>
  <si>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</si>
  <si>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</si>
  <si>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</si>
  <si>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</si>
  <si>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</si>
  <si>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</si>
  <si>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</si>
  <si>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</si>
  <si>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</si>
  <si>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</si>
  <si>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</si>
  <si>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</si>
  <si>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</si>
  <si>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</si>
  <si>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</si>
  <si>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</si>
  <si>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</si>
  <si>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</si>
  <si>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</si>
  <si>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</si>
  <si>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</si>
  <si>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</si>
  <si>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</si>
  <si>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</si>
  <si>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</si>
  <si>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</si>
  <si>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</si>
  <si>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</si>
  <si>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</si>
  <si>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</si>
  <si>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</si>
  <si>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</si>
  <si>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</si>
  <si>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</si>
  <si>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</si>
  <si>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</si>
  <si>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</si>
  <si>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</si>
  <si>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</si>
  <si>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</si>
  <si>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</si>
  <si>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</si>
  <si>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</si>
  <si>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</si>
  <si>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</si>
  <si>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</si>
  <si>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</si>
  <si>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</si>
  <si>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</si>
  <si>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</si>
  <si>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</si>
  <si>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</si>
  <si>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</si>
  <si>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</si>
  <si>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</si>
  <si>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</si>
  <si>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</si>
  <si>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</si>
  <si>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</si>
  <si>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</si>
  <si>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</si>
  <si>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</si>
  <si>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</si>
  <si>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</si>
  <si>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</si>
  <si>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</si>
  <si>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</si>
  <si>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</si>
  <si>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</si>
  <si>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</si>
  <si>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</si>
  <si>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</si>
  <si>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</si>
  <si>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</si>
  <si>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</si>
  <si>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</si>
  <si>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</si>
  <si>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</si>
  <si>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</si>
  <si>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</si>
  <si>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</si>
  <si>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</si>
  <si>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</si>
  <si>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</si>
  <si>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</si>
  <si>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</si>
  <si>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</si>
  <si>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</si>
  <si>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</si>
  <si>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</si>
  <si>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</si>
  <si>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</si>
  <si>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</si>
  <si>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</si>
  <si>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</si>
  <si>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</si>
  <si>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</si>
  <si>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</si>
  <si>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</si>
  <si>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</si>
  <si>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</si>
  <si>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</si>
  <si>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</si>
  <si>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</si>
  <si>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</si>
  <si>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</si>
  <si>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</si>
  <si>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</si>
  <si>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</si>
  <si>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</si>
  <si>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</si>
  <si>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</si>
  <si>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</si>
  <si>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</si>
  <si>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</si>
  <si>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</si>
  <si>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</si>
  <si>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</si>
  <si>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</si>
  <si>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</si>
  <si>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</si>
  <si>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</si>
  <si>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</si>
  <si>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</si>
  <si>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</si>
  <si>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</si>
  <si>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</si>
  <si>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</si>
  <si>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</si>
  <si>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</si>
  <si>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</si>
  <si>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</si>
  <si>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</si>
  <si>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</si>
  <si>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</si>
  <si>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</si>
  <si>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</si>
  <si>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</si>
  <si>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</si>
  <si>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</si>
  <si>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</si>
  <si>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</si>
  <si>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</si>
  <si>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</si>
  <si>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</si>
  <si>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</si>
  <si>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</si>
  <si>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</si>
  <si>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</si>
  <si>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</si>
  <si>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</si>
  <si>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</si>
  <si>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</si>
  <si>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</si>
  <si>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</si>
  <si>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</si>
  <si>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</si>
  <si>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</si>
  <si>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</si>
  <si>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</si>
  <si>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</si>
  <si>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</si>
  <si>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</si>
  <si>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</si>
  <si>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</si>
  <si>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</si>
  <si>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</si>
  <si>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</si>
  <si>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</si>
  <si>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</si>
  <si>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</si>
  <si>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</si>
  <si>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</si>
  <si>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</si>
  <si>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</si>
  <si>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</si>
  <si>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</si>
  <si>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</si>
  <si>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</si>
  <si>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</si>
  <si>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</si>
  <si>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</si>
  <si>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</si>
  <si>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</si>
  <si>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</si>
  <si>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</si>
  <si>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</si>
  <si>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</si>
  <si>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</si>
  <si>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</si>
  <si>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</si>
  <si>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</si>
  <si>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</si>
  <si>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</si>
  <si>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</si>
  <si>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</si>
  <si>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</si>
  <si>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</si>
  <si>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</si>
  <si>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</si>
  <si>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</si>
  <si>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</si>
  <si>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</si>
  <si>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</si>
  <si>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</si>
  <si>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</si>
  <si>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</si>
  <si>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</si>
  <si>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</si>
  <si>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</si>
  <si>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</si>
  <si>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</si>
  <si>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</si>
  <si>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</si>
  <si>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</si>
  <si>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</si>
  <si>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</si>
  <si>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</si>
  <si>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</si>
  <si>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</si>
  <si>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</si>
  <si>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</si>
  <si>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</si>
  <si>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</si>
  <si>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</si>
  <si>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</si>
  <si>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</si>
  <si>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</si>
  <si>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</si>
  <si>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</si>
  <si>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</si>
  <si>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</si>
  <si>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</si>
  <si>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</si>
  <si>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</si>
  <si>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</si>
  <si>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</si>
  <si>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</si>
  <si>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</si>
  <si>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</si>
  <si>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</si>
  <si>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</si>
  <si>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</si>
  <si>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</si>
  <si>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</si>
  <si>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</si>
  <si>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</si>
  <si>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</si>
  <si>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</si>
  <si>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</si>
  <si>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</si>
  <si>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</si>
  <si>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</si>
  <si>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</si>
  <si>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</si>
  <si>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</si>
  <si>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</si>
  <si>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</si>
  <si>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</si>
  <si>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</si>
  <si>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</si>
  <si>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</si>
  <si>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</si>
  <si>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</si>
  <si>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</si>
  <si>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</si>
  <si>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</si>
  <si>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</si>
  <si>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</si>
  <si>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</si>
  <si>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</si>
  <si>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</si>
  <si>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</si>
  <si>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</si>
  <si>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</si>
  <si>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</si>
  <si>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</si>
  <si>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</si>
  <si>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</si>
  <si>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</si>
  <si>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</si>
  <si>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</si>
  <si>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</si>
  <si>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</si>
  <si>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</si>
  <si>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</si>
  <si>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</si>
  <si>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</si>
  <si>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</si>
  <si>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</si>
  <si>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</si>
  <si>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</si>
  <si>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</si>
  <si>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</si>
  <si>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</si>
  <si>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</si>
  <si>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</si>
  <si>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</si>
  <si>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</si>
  <si>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</si>
  <si>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</si>
  <si>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</si>
  <si>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</si>
  <si>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</si>
  <si>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</si>
  <si>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</si>
  <si>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</si>
  <si>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</si>
  <si>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</si>
  <si>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</si>
  <si>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</si>
  <si>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</si>
  <si>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</si>
  <si>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</si>
  <si>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</si>
  <si>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</si>
  <si>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</si>
  <si>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</si>
  <si>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</si>
  <si>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</si>
  <si>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</si>
  <si>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</si>
  <si>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</si>
  <si>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</si>
  <si>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</si>
  <si>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</si>
  <si>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</si>
  <si>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</si>
  <si>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</si>
  <si>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</si>
  <si>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</si>
  <si>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</si>
  <si>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</si>
  <si>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</si>
  <si>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</si>
  <si>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</si>
  <si>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</si>
  <si>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</si>
  <si>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</si>
  <si>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</si>
  <si>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</si>
  <si>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</si>
  <si>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</si>
  <si>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</si>
  <si>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</si>
  <si>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</si>
  <si>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</si>
  <si>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</si>
  <si>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</si>
  <si>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</si>
  <si>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</si>
  <si>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</si>
  <si>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</si>
  <si>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</si>
  <si>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</si>
  <si>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</si>
  <si>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</si>
  <si>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</si>
  <si>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</si>
  <si>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</si>
  <si>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</si>
  <si>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</si>
  <si>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</si>
  <si>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</si>
  <si>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</si>
  <si>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</si>
  <si>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</si>
  <si>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</si>
  <si>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</si>
  <si>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</si>
  <si>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</si>
  <si>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</si>
  <si>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</si>
  <si>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</si>
  <si>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</si>
  <si>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</si>
  <si>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</si>
  <si>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</si>
  <si>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</si>
  <si>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</si>
  <si>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</si>
  <si>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</si>
  <si>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</si>
  <si>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</si>
  <si>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</si>
  <si>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</si>
  <si>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</si>
  <si>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</si>
  <si>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</si>
  <si>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</si>
  <si>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</si>
  <si>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</si>
  <si>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</si>
  <si>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</si>
  <si>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</si>
  <si>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</si>
  <si>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</si>
  <si>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</si>
  <si>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</si>
  <si>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</si>
  <si>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</si>
  <si>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</si>
  <si>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</si>
  <si>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</si>
  <si>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</si>
  <si>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</si>
  <si>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</si>
  <si>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</si>
  <si>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</si>
  <si>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</si>
  <si>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</si>
  <si>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</si>
  <si>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</si>
  <si>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</si>
  <si>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</si>
  <si>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</si>
  <si>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</si>
  <si>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</si>
  <si>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</si>
  <si>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</si>
  <si>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</si>
  <si>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</si>
  <si>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</si>
  <si>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</si>
  <si>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</si>
  <si>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</si>
  <si>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</si>
  <si>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</si>
  <si>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</si>
  <si>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</si>
  <si>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</si>
  <si>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</si>
  <si>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</si>
  <si>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</si>
  <si>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</si>
  <si>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</si>
  <si>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</si>
  <si>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</si>
  <si>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</si>
  <si>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</si>
  <si>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</si>
  <si>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</si>
  <si>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</si>
  <si>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</si>
  <si>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</si>
  <si>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</si>
  <si>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</si>
  <si>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</si>
  <si>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</si>
  <si>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</si>
  <si>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</si>
  <si>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</si>
  <si>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</si>
  <si>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</si>
  <si>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</si>
  <si>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</si>
  <si>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</si>
  <si>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</si>
  <si>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</si>
  <si>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</si>
  <si>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</si>
  <si>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</si>
  <si>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</si>
  <si>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</si>
  <si>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</si>
  <si>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</si>
  <si>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</si>
  <si>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</si>
  <si>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</si>
  <si>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</si>
  <si>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</si>
  <si>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</si>
  <si>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</si>
  <si>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</si>
  <si>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</si>
  <si>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</si>
  <si>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</si>
  <si>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</si>
  <si>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</si>
  <si>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</si>
  <si>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</si>
  <si>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</si>
  <si>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</si>
  <si>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</si>
  <si>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</si>
  <si>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</si>
  <si>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</si>
  <si>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</si>
  <si>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</si>
  <si>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</si>
  <si>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</si>
  <si>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</si>
  <si>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</si>
  <si>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</si>
  <si>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</si>
  <si>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</si>
  <si>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</si>
  <si>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</si>
  <si>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</si>
  <si>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</si>
  <si>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</si>
  <si>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</si>
  <si>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</si>
  <si>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</si>
  <si>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</si>
  <si>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</si>
  <si>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</si>
  <si>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</si>
  <si>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</si>
  <si>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</si>
  <si>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</si>
  <si>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</si>
  <si>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</si>
  <si>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</si>
  <si>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</si>
  <si>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</si>
  <si>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</si>
  <si>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</si>
  <si>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</si>
  <si>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</si>
  <si>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</si>
  <si>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</si>
  <si>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</si>
  <si>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</si>
  <si>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</si>
  <si>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</si>
  <si>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</si>
  <si>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</si>
  <si>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</si>
  <si>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</si>
  <si>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</si>
  <si>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</si>
  <si>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</si>
  <si>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</si>
  <si>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</si>
  <si>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</si>
  <si>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</si>
  <si>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</si>
  <si>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</si>
  <si>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</si>
  <si>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</si>
  <si>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</si>
  <si>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</si>
  <si>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</si>
  <si>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</si>
  <si>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</si>
  <si>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</si>
  <si>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</si>
  <si>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</si>
  <si>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</si>
  <si>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</si>
  <si>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</si>
  <si>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</si>
  <si>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</si>
  <si>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</si>
  <si>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</si>
  <si>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</si>
  <si>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</si>
  <si>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</si>
  <si>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</si>
  <si>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</si>
  <si>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</si>
  <si>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</si>
  <si>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</si>
  <si>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</si>
  <si>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</si>
  <si>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</si>
  <si>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</si>
  <si>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</si>
  <si>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</si>
  <si>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</si>
  <si>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</si>
  <si>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</si>
  <si>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</si>
  <si>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</si>
  <si>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</si>
  <si>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</si>
  <si>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</si>
  <si>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</si>
  <si>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</si>
  <si>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</si>
  <si>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</si>
  <si>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</si>
  <si>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</si>
  <si>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</si>
  <si>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</si>
  <si>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</si>
  <si>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</si>
  <si>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</si>
  <si>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</si>
  <si>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</si>
  <si>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</si>
  <si>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</si>
  <si>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</si>
  <si>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</si>
  <si>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</si>
  <si>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</si>
  <si>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</si>
  <si>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</si>
  <si>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</si>
  <si>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</si>
  <si>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</si>
  <si>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</si>
  <si>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</si>
  <si>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</si>
  <si>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</si>
  <si>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</si>
  <si>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</si>
  <si>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</si>
  <si>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</si>
  <si>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</si>
  <si>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</si>
  <si>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</si>
  <si>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</si>
  <si>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</si>
  <si>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</si>
  <si>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</si>
  <si>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</si>
  <si>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</si>
  <si>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</si>
  <si>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</si>
  <si>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</si>
  <si>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</si>
  <si>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</si>
  <si>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</si>
  <si>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</si>
  <si>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</si>
  <si>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</si>
  <si>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</si>
  <si>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</si>
  <si>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</si>
  <si>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</si>
  <si>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</si>
  <si>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</si>
  <si>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</si>
  <si>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</si>
  <si>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</si>
  <si>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</si>
  <si>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</si>
  <si>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</si>
  <si>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</si>
  <si>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</si>
  <si>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</si>
  <si>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</si>
  <si>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</si>
  <si>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</si>
  <si>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</si>
  <si>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</si>
  <si>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</si>
  <si>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</si>
  <si>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</si>
  <si>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</si>
  <si>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</si>
  <si>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</si>
  <si>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</si>
  <si>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</si>
  <si>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</si>
  <si>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</si>
  <si>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</si>
  <si>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</si>
  <si>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</si>
  <si>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</si>
  <si>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</si>
  <si>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</si>
  <si>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</si>
  <si>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</si>
  <si>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</si>
  <si>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</si>
  <si>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</si>
  <si>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</si>
  <si>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</si>
  <si>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</si>
  <si>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</si>
  <si>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</si>
  <si>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</si>
  <si>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</si>
  <si>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</si>
  <si>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</si>
  <si>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</si>
  <si>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</si>
  <si>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</si>
  <si>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</si>
  <si>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</si>
  <si>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</si>
  <si>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</si>
  <si>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</si>
  <si>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</si>
  <si>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</si>
  <si>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</si>
  <si>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</si>
  <si>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</si>
  <si>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</si>
  <si>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</si>
  <si>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</si>
  <si>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</si>
  <si>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</si>
  <si>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</si>
  <si>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</si>
  <si>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</si>
  <si>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</si>
  <si>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</si>
  <si>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</si>
  <si>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</si>
  <si>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</si>
  <si>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</si>
  <si>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</si>
  <si>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</si>
  <si>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</si>
  <si>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</si>
  <si>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</si>
  <si>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</si>
  <si>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</si>
  <si>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</si>
  <si>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</si>
  <si>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</si>
  <si>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</si>
  <si>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</si>
  <si>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</si>
  <si>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</si>
  <si>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</si>
  <si>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</si>
  <si>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</si>
  <si>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</si>
  <si>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</si>
  <si>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</si>
  <si>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</si>
  <si>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</si>
  <si>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</si>
  <si>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</si>
  <si>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</si>
  <si>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</si>
  <si>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</si>
  <si>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</si>
  <si>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</si>
  <si>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</si>
  <si>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</si>
  <si>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</si>
  <si>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</si>
  <si>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</si>
  <si>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</si>
  <si>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</si>
  <si>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</si>
  <si>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</si>
  <si>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</si>
  <si>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</si>
  <si>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</si>
  <si>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</si>
  <si>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</si>
  <si>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</si>
  <si>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</si>
  <si>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</si>
  <si>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</si>
  <si>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</si>
  <si>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</si>
  <si>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</si>
  <si>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</si>
  <si>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</si>
  <si>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</si>
  <si>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</si>
  <si>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</si>
  <si>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</si>
  <si>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</si>
  <si>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</si>
  <si>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</si>
  <si>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</si>
  <si>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</si>
  <si>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</si>
  <si>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</si>
  <si>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</si>
  <si>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</si>
  <si>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</si>
  <si>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</si>
  <si>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</si>
  <si>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</si>
  <si>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</si>
  <si>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</si>
  <si>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</si>
  <si>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</si>
  <si>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</si>
  <si>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</si>
  <si>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</si>
  <si>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</si>
  <si>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</si>
  <si>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</si>
  <si>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</si>
  <si>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</si>
  <si>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</si>
  <si>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</si>
  <si>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</si>
  <si>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</si>
  <si>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</si>
  <si>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</si>
  <si>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</si>
  <si>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</si>
  <si>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</si>
  <si>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</si>
  <si>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</si>
  <si>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</si>
  <si>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</si>
  <si>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</si>
  <si>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</si>
  <si>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</si>
  <si>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</si>
  <si>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</si>
  <si>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</si>
  <si>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</si>
  <si>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</si>
  <si>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</si>
  <si>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</si>
  <si>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</si>
  <si>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</si>
  <si>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</si>
  <si>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</si>
  <si>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</si>
  <si>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</si>
  <si>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</si>
  <si>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</si>
  <si>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</si>
  <si>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</si>
  <si>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</si>
  <si>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</si>
  <si>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</si>
  <si>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</si>
  <si>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</si>
  <si>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</si>
  <si>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</si>
  <si>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</si>
  <si>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</si>
  <si>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</si>
  <si>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</si>
  <si>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</si>
  <si>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</si>
  <si>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</si>
  <si>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</si>
  <si>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</si>
  <si>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</si>
  <si>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</si>
  <si>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</si>
  <si>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</si>
  <si>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</si>
  <si>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</si>
  <si>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</si>
  <si>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</si>
  <si>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</si>
  <si>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</si>
  <si>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</si>
  <si>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</si>
  <si>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</si>
  <si>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</si>
  <si>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</si>
  <si>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</si>
  <si>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</si>
  <si>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</si>
  <si>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</si>
  <si>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</si>
  <si>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</si>
  <si>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</si>
  <si>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</si>
  <si>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</si>
  <si>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</si>
  <si>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</si>
  <si>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</si>
  <si>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</si>
  <si>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</si>
  <si>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</si>
  <si>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</si>
  <si>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</si>
  <si>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</si>
  <si>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</si>
  <si>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</si>
  <si>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</si>
  <si>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</si>
  <si>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</si>
  <si>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</si>
  <si>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</si>
  <si>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</si>
  <si>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</si>
  <si>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</si>
  <si>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</si>
  <si>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</si>
  <si>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</si>
  <si>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</si>
  <si>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</si>
  <si>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</si>
  <si>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</si>
  <si>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</si>
  <si>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</si>
  <si>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</si>
  <si>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</si>
  <si>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</si>
  <si>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</si>
  <si>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</si>
  <si>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</si>
  <si>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</si>
  <si>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</si>
  <si>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</si>
  <si>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</si>
  <si>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</si>
  <si>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</si>
  <si>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</si>
  <si>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</si>
  <si>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</si>
  <si>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</si>
  <si>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</si>
  <si>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</si>
  <si>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</si>
  <si>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</si>
  <si>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</si>
  <si>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</si>
  <si>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</si>
  <si>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</si>
  <si>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</si>
  <si>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</si>
  <si>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</si>
  <si>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</si>
  <si>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</si>
  <si>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</si>
  <si>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</si>
  <si>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</si>
  <si>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</si>
  <si>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</si>
  <si>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</si>
  <si>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</si>
  <si>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</si>
  <si>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</si>
  <si>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</si>
  <si>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</si>
  <si>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</si>
  <si>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</si>
  <si>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</si>
  <si>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</si>
  <si>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</si>
  <si>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</si>
  <si>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</si>
  <si>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</si>
  <si>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</si>
  <si>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</si>
  <si>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</si>
  <si>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</si>
  <si>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</si>
  <si>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</si>
  <si>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</si>
  <si>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</si>
  <si>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</si>
  <si>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</si>
  <si>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</si>
  <si>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</si>
  <si>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</si>
  <si>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</si>
  <si>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</si>
  <si>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</si>
  <si>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</si>
  <si>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</si>
  <si>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</si>
  <si>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</si>
  <si>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</si>
  <si>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</si>
  <si>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</si>
  <si>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</si>
  <si>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</si>
  <si>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</si>
  <si>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</si>
  <si>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</si>
  <si>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</si>
  <si>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</si>
  <si>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</si>
  <si>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</si>
  <si>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</si>
  <si>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</si>
  <si>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</si>
  <si>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</si>
  <si>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</si>
  <si>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</si>
  <si>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</si>
  <si>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</si>
  <si>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</si>
  <si>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</si>
  <si>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</si>
  <si>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</si>
  <si>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</si>
  <si>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</si>
  <si>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</si>
  <si>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</si>
  <si>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</si>
  <si>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</si>
  <si>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</si>
  <si>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</si>
  <si>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</si>
  <si>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</si>
  <si>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</si>
  <si>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</si>
  <si>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</si>
  <si>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</si>
  <si>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</si>
  <si>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</si>
  <si>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</si>
  <si>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</si>
  <si>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</si>
  <si>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</si>
  <si>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</si>
  <si>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</si>
  <si>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</si>
  <si>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</si>
  <si>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</si>
  <si>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</si>
  <si>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</si>
  <si>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</si>
  <si>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</si>
  <si>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</si>
  <si>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</si>
  <si>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</si>
  <si>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</si>
  <si>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</si>
  <si>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</si>
  <si>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</si>
  <si>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</si>
  <si>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</si>
  <si>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</si>
  <si>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</si>
  <si>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</si>
  <si>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</si>
  <si>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</si>
  <si>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</si>
  <si>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</si>
  <si>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</si>
  <si>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</si>
  <si>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</si>
  <si>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</si>
  <si>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</si>
  <si>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</si>
  <si>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</si>
  <si>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</si>
  <si>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</si>
  <si>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</si>
  <si>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</si>
  <si>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</si>
  <si>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</si>
  <si>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</si>
  <si>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</si>
  <si>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</si>
  <si>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</si>
  <si>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</si>
  <si>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</si>
  <si>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</si>
  <si>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</si>
  <si>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</si>
  <si>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</si>
  <si>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</si>
  <si>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</si>
  <si>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</si>
  <si>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</si>
  <si>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</si>
  <si>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</si>
  <si>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</si>
  <si>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</si>
  <si>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</si>
  <si>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</si>
  <si>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</si>
  <si>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</si>
  <si>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</si>
  <si>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</si>
  <si>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</si>
  <si>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</si>
  <si>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</si>
  <si>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</si>
  <si>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</si>
  <si>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</si>
  <si>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</si>
  <si>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</si>
  <si>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</si>
  <si>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</si>
  <si>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</si>
  <si>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</si>
  <si>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</si>
  <si>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</si>
  <si>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</si>
  <si>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</si>
  <si>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</si>
  <si>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</si>
  <si>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</si>
  <si>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</si>
  <si>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</si>
  <si>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</si>
  <si>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</si>
  <si>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</si>
  <si>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</si>
  <si>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</si>
  <si>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</si>
  <si>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</si>
  <si>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</si>
  <si>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</si>
  <si>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</si>
  <si>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</si>
  <si>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</si>
  <si>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</si>
  <si>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</si>
  <si>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</si>
  <si>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</si>
  <si>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</si>
  <si>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</si>
  <si>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</si>
  <si>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</si>
  <si>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</si>
  <si>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</si>
  <si>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</si>
  <si>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</si>
  <si>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</si>
  <si>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</si>
  <si>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</si>
  <si>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</si>
  <si>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</si>
  <si>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</si>
  <si>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</si>
  <si>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</si>
  <si>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</si>
  <si>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</si>
  <si>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</si>
  <si>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</si>
  <si>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</si>
  <si>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</si>
  <si>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</si>
  <si>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</si>
  <si>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</si>
  <si>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</si>
  <si>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</si>
  <si>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</si>
  <si>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</si>
  <si>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</si>
  <si>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</si>
  <si>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</si>
  <si>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</si>
  <si>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</si>
  <si>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</si>
  <si>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</si>
  <si>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</si>
  <si>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</si>
  <si>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</si>
  <si>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</si>
  <si>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</si>
  <si>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</si>
  <si>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</si>
  <si>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</si>
  <si>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</si>
  <si>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</si>
  <si>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</si>
  <si>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</si>
  <si>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</si>
  <si>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</si>
  <si>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</si>
  <si>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</si>
  <si>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</si>
  <si>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</si>
  <si>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</si>
  <si>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</si>
  <si>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</si>
  <si>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</si>
  <si>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</si>
  <si>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</si>
  <si>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</si>
  <si>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</si>
  <si>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</si>
  <si>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</si>
  <si>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</si>
  <si>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</si>
  <si>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</si>
  <si>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</si>
  <si>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</si>
  <si>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</si>
  <si>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</si>
  <si>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</si>
  <si>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</si>
  <si>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</si>
  <si>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</si>
  <si>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</si>
  <si>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</si>
  <si>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</si>
  <si>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</si>
  <si>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</si>
  <si>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</si>
  <si>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</si>
  <si>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</si>
  <si>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</si>
  <si>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</si>
  <si>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</si>
  <si>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</si>
  <si>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</si>
  <si>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</si>
  <si>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</si>
  <si>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</si>
  <si>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</si>
  <si>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</si>
  <si>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</si>
  <si>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</si>
  <si>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</si>
  <si>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</si>
  <si>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</si>
  <si>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</si>
  <si>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</si>
  <si>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</si>
  <si>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</si>
  <si>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</si>
  <si>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</si>
  <si>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</si>
  <si>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</si>
  <si>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</si>
  <si>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</si>
  <si>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</si>
  <si>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</si>
  <si>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</si>
  <si>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</si>
  <si>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</si>
  <si>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</si>
  <si>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</si>
  <si>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</si>
  <si>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</si>
  <si>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</si>
  <si>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</si>
  <si>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</si>
  <si>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</si>
  <si>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</si>
  <si>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</si>
  <si>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</si>
  <si>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</si>
  <si>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</si>
  <si>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</si>
  <si>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</si>
  <si>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</si>
  <si>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</si>
  <si>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</si>
  <si>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</si>
  <si>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</si>
  <si>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</si>
  <si>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</si>
  <si>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</si>
  <si>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</si>
  <si>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</si>
  <si>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</si>
  <si>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</si>
  <si>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</si>
  <si>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</si>
  <si>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</si>
  <si>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</si>
  <si>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</si>
  <si>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</si>
  <si>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</si>
  <si>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</si>
  <si>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</si>
  <si>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</si>
  <si>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</si>
  <si>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</si>
  <si>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</si>
  <si>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</si>
  <si>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</si>
  <si>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</si>
  <si>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</si>
  <si>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</si>
  <si>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</si>
  <si>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</si>
  <si>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</si>
  <si>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</si>
  <si>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</si>
  <si>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</si>
  <si>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</si>
  <si>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</si>
  <si>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</si>
  <si>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</si>
  <si>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</si>
  <si>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</si>
  <si>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</si>
  <si>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</si>
  <si>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</si>
  <si>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</si>
  <si>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</si>
  <si>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</si>
  <si>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</si>
  <si>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</si>
  <si>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</si>
  <si>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</si>
  <si>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</si>
  <si>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</si>
  <si>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</si>
  <si>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</si>
  <si>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</si>
  <si>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</si>
  <si>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</si>
  <si>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</si>
  <si>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</si>
  <si>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</si>
  <si>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</si>
  <si>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</si>
  <si>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</si>
  <si>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</si>
  <si>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</si>
  <si>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</si>
  <si>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</si>
  <si>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</si>
  <si>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</si>
  <si>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</si>
  <si>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</si>
  <si>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</si>
  <si>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</si>
  <si>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</si>
  <si>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</si>
  <si>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</si>
  <si>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</si>
  <si>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</si>
  <si>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</si>
  <si>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</si>
  <si>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</si>
  <si>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</si>
  <si>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</si>
  <si>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</si>
  <si>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</si>
  <si>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</si>
  <si>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</si>
  <si>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</si>
  <si>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</si>
  <si>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</si>
  <si>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</si>
  <si>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</si>
  <si>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</si>
  <si>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</si>
  <si>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</si>
  <si>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</si>
  <si>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</si>
  <si>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</si>
  <si>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</si>
  <si>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</si>
  <si>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</si>
  <si>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</si>
  <si>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</si>
  <si>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</si>
  <si>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</si>
  <si>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</si>
  <si>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</si>
  <si>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</si>
  <si>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</si>
  <si>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</si>
  <si>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</si>
  <si>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</si>
  <si>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</si>
  <si>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</si>
  <si>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</si>
  <si>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</si>
  <si>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</si>
  <si>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</si>
  <si>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</si>
  <si>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</si>
  <si>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</si>
  <si>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</si>
  <si>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</si>
  <si>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</si>
  <si>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</si>
  <si>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</si>
  <si>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</si>
  <si>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</si>
  <si>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</si>
  <si>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</si>
  <si>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</si>
  <si>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</si>
  <si>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</si>
  <si>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</si>
  <si>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</si>
  <si>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</si>
  <si>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</si>
  <si>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</si>
  <si>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</si>
  <si>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</si>
  <si>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</si>
  <si>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</si>
  <si>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</si>
  <si>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</si>
  <si>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</si>
  <si>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</si>
  <si>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</si>
  <si>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</si>
  <si>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</si>
  <si>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</si>
  <si>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</si>
  <si>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</si>
  <si>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</si>
  <si>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</si>
  <si>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</si>
  <si>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</si>
  <si>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</si>
  <si>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</si>
  <si>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</si>
  <si>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</si>
  <si>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</si>
  <si>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</si>
  <si>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</si>
  <si>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</si>
  <si>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</si>
  <si>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</si>
  <si>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</si>
  <si>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</si>
  <si>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</si>
  <si>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</si>
  <si>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</si>
  <si>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</si>
  <si>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</si>
  <si>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</si>
  <si>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</si>
  <si>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</si>
  <si>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</si>
  <si>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</si>
  <si>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</si>
  <si>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</si>
  <si>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</si>
  <si>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</si>
  <si>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</si>
  <si>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</si>
  <si>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</si>
  <si>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</si>
  <si>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</si>
  <si>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</si>
  <si>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</si>
  <si>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</si>
  <si>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</si>
  <si>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</si>
  <si>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</si>
  <si>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</si>
  <si>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</si>
  <si>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</si>
  <si>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</si>
  <si>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</si>
  <si>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</si>
  <si>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</si>
  <si>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</si>
  <si>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</si>
  <si>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</si>
  <si>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</si>
  <si>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</si>
  <si>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</si>
  <si>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</si>
  <si>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</si>
  <si>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</si>
  <si>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</si>
  <si>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</si>
  <si>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</si>
  <si>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</si>
  <si>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</si>
  <si>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</si>
  <si>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</si>
  <si>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</si>
  <si>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</si>
  <si>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</si>
  <si>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</si>
  <si>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</si>
  <si>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</si>
  <si>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</si>
  <si>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</si>
  <si>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</si>
  <si>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</si>
  <si>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</si>
  <si>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</si>
  <si>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</si>
  <si>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</si>
  <si>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</si>
  <si>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</si>
  <si>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</si>
  <si>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</si>
  <si>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</si>
  <si>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</si>
  <si>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</si>
  <si>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</si>
  <si>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</si>
  <si>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</si>
  <si>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</si>
  <si>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</si>
  <si>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</si>
  <si>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</si>
  <si>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</si>
  <si>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</si>
  <si>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</si>
  <si>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</si>
  <si>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</si>
  <si>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</si>
  <si>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</si>
  <si>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</si>
  <si>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</si>
  <si>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</si>
  <si>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</si>
  <si>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</si>
  <si>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</si>
  <si>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</si>
  <si>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</si>
  <si>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</si>
  <si>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</si>
  <si>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</si>
  <si>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</si>
  <si>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</si>
  <si>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</si>
  <si>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</si>
  <si>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</si>
  <si>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</si>
  <si>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</si>
  <si>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</si>
  <si>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</si>
  <si>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</si>
  <si>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</si>
  <si>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</si>
  <si>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</si>
  <si>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</si>
  <si>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</si>
  <si>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</si>
  <si>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</si>
  <si>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</si>
  <si>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</si>
  <si>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</si>
  <si>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</si>
  <si>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</si>
  <si>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</si>
  <si>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</si>
  <si>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</si>
  <si>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</si>
  <si>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</si>
  <si>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</si>
  <si>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</si>
  <si>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</si>
  <si>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</si>
  <si>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</si>
  <si>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</si>
  <si>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</si>
  <si>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</si>
  <si>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</si>
  <si>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</si>
  <si>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</si>
  <si>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</si>
  <si>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</si>
  <si>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</si>
  <si>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</si>
  <si>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</si>
  <si>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</si>
  <si>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</si>
  <si>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</si>
  <si>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</si>
  <si>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</si>
  <si>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</si>
  <si>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</si>
  <si>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</si>
  <si>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</si>
  <si>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</si>
  <si>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</si>
  <si>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</si>
  <si>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</si>
  <si>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</si>
  <si>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</si>
  <si>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</si>
  <si>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</si>
  <si>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</si>
  <si>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</si>
  <si>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</si>
  <si>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</si>
  <si>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</si>
  <si>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</si>
  <si>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</si>
  <si>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</si>
  <si>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</si>
  <si>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</si>
  <si>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</si>
  <si>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</si>
  <si>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</si>
  <si>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</si>
  <si>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</si>
  <si>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</si>
  <si>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</si>
  <si>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</si>
  <si>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</si>
  <si>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</si>
  <si>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</si>
  <si>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</si>
  <si>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</si>
  <si>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</si>
  <si>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</si>
  <si>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</si>
  <si>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</si>
  <si>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</si>
  <si>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</si>
  <si>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</si>
  <si>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</si>
  <si>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</si>
  <si>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</si>
  <si>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</si>
  <si>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</si>
  <si>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</si>
  <si>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</si>
  <si>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</si>
  <si>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</si>
  <si>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</si>
  <si>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</si>
  <si>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</si>
  <si>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</si>
  <si>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</si>
  <si>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</si>
  <si>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</si>
  <si>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</si>
  <si>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</si>
  <si>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</si>
  <si>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</si>
  <si>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</si>
  <si>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</si>
  <si>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</si>
  <si>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</si>
  <si>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</si>
  <si>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</si>
  <si>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</si>
  <si>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</si>
  <si>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</si>
  <si>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</si>
  <si>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</si>
  <si>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</si>
  <si>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</si>
  <si>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</si>
  <si>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</si>
  <si>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</si>
  <si>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</si>
  <si>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</si>
  <si>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</si>
  <si>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</si>
  <si>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</si>
  <si>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</si>
  <si>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</si>
  <si>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</si>
  <si>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</si>
  <si>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</si>
  <si>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</si>
  <si>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</si>
  <si>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</si>
  <si>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</si>
  <si>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</si>
  <si>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</si>
  <si>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</si>
  <si>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</si>
  <si>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</si>
  <si>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</si>
  <si>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</si>
  <si>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</si>
  <si>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</si>
  <si>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</si>
  <si>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</si>
  <si>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</si>
  <si>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</si>
  <si>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</si>
  <si>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</si>
  <si>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</si>
  <si>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</si>
  <si>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</si>
  <si>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</si>
  <si>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</si>
  <si>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</si>
  <si>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</si>
  <si>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</si>
  <si>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</si>
  <si>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</si>
  <si>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</si>
  <si>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</si>
  <si>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</si>
  <si>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</si>
  <si>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</si>
  <si>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</si>
  <si>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</si>
  <si>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</si>
  <si>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</si>
  <si>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</si>
  <si>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</si>
  <si>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</si>
  <si>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</si>
  <si>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</si>
  <si>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</si>
  <si>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</si>
  <si>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</si>
  <si>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</si>
  <si>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</si>
  <si>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</si>
  <si>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</si>
  <si>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</si>
  <si>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</si>
  <si>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</si>
  <si>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</si>
  <si>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</si>
  <si>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</si>
  <si>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</si>
  <si>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</si>
  <si>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</si>
  <si>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</si>
  <si>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</si>
  <si>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</si>
  <si>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</si>
  <si>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</si>
  <si>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</si>
  <si>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</si>
  <si>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</si>
  <si>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</si>
  <si>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</si>
  <si>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</si>
  <si>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</si>
  <si>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</si>
  <si>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</si>
  <si>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</si>
  <si>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</si>
  <si>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</si>
  <si>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</si>
  <si>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</si>
  <si>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</si>
  <si>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</si>
  <si>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</si>
  <si>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</si>
  <si>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</si>
  <si>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</si>
  <si>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</si>
  <si>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</si>
  <si>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</si>
  <si>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</si>
  <si>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</si>
  <si>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</si>
  <si>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</si>
  <si>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</si>
  <si>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</si>
  <si>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</si>
  <si>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</si>
  <si>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</si>
  <si>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</si>
  <si>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</si>
  <si>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</si>
  <si>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</si>
  <si>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</si>
  <si>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</si>
  <si>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</si>
  <si>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</si>
  <si>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</si>
  <si>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</si>
  <si>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</si>
  <si>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</si>
  <si>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</si>
  <si>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</si>
  <si>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</si>
  <si>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</si>
  <si>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</si>
  <si>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</si>
  <si>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</si>
  <si>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</si>
  <si>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</si>
  <si>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</si>
  <si>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</si>
  <si>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</si>
  <si>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</si>
  <si>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</si>
  <si>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</si>
  <si>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</si>
  <si>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</si>
  <si>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</si>
  <si>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</si>
  <si>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</si>
  <si>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</si>
  <si>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</si>
  <si>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</si>
  <si>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</si>
  <si>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</si>
  <si>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</si>
  <si>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</si>
  <si>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</si>
  <si>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</si>
  <si>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</si>
  <si>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</si>
  <si>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</si>
  <si>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</si>
  <si>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</si>
  <si>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</si>
  <si>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</si>
  <si>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</si>
  <si>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</si>
  <si>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</si>
  <si>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</si>
  <si>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</si>
  <si>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</si>
  <si>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</si>
  <si>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</si>
  <si>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</si>
  <si>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</si>
  <si>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</si>
  <si>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</si>
  <si>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</si>
  <si>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</si>
  <si>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</si>
  <si>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</si>
  <si>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</si>
  <si>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</si>
  <si>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</si>
  <si>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</si>
  <si>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</si>
  <si>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</si>
  <si>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</si>
  <si>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</si>
  <si>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</si>
  <si>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</si>
  <si>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</si>
  <si>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</si>
  <si>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</si>
  <si>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</si>
  <si>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</si>
  <si>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</si>
  <si>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</si>
  <si>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</si>
  <si>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</si>
  <si>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</si>
  <si>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</si>
  <si>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</si>
  <si>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</si>
  <si>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</si>
  <si>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</si>
  <si>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</si>
  <si>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</si>
  <si>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</si>
  <si>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</si>
  <si>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</si>
  <si>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</si>
  <si>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</si>
  <si>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</si>
  <si>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</si>
  <si>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</si>
  <si>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</si>
  <si>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</si>
  <si>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</si>
  <si>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</si>
  <si>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</si>
  <si>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</si>
  <si>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</si>
  <si>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</si>
  <si>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</si>
  <si>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</si>
  <si>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</si>
  <si>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</si>
  <si>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</si>
  <si>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</si>
  <si>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</si>
  <si>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</si>
  <si>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</si>
  <si>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</si>
  <si>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</si>
  <si>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</si>
  <si>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</si>
  <si>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</si>
  <si>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</si>
  <si>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</si>
  <si>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</si>
  <si>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</si>
  <si>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</si>
  <si>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</si>
  <si>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</si>
  <si>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</si>
  <si>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</si>
  <si>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</si>
  <si>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</si>
  <si>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</si>
  <si>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</si>
  <si>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</si>
  <si>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</si>
  <si>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</si>
  <si>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</si>
  <si>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</si>
  <si>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</si>
  <si>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</si>
  <si>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</si>
  <si>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</si>
  <si>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</si>
  <si>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</si>
  <si>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</si>
  <si>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</si>
  <si>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</si>
  <si>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</si>
  <si>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</si>
  <si>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</si>
  <si>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</si>
  <si>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</si>
  <si>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</si>
  <si>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</si>
  <si>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</si>
  <si>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</si>
  <si>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</si>
  <si>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</si>
  <si>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</si>
  <si>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</si>
  <si>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</si>
  <si>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</si>
  <si>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</si>
  <si>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</si>
  <si>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</si>
  <si>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</si>
  <si>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</si>
  <si>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</si>
  <si>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</si>
  <si>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</si>
  <si>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</si>
  <si>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</si>
  <si>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</si>
  <si>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</si>
  <si>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</si>
  <si>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</si>
  <si>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</si>
  <si>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</si>
  <si>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</si>
  <si>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</si>
  <si>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</si>
  <si>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</si>
  <si>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</si>
  <si>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</si>
  <si>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</si>
  <si>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</si>
  <si>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</si>
  <si>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</si>
  <si>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</si>
  <si>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</si>
  <si>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</si>
  <si>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</si>
  <si>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</si>
  <si>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</si>
  <si>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</si>
  <si>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</si>
  <si>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</si>
  <si>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</si>
  <si>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</si>
  <si>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</si>
  <si>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</si>
  <si>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</si>
  <si>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</si>
  <si>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</si>
  <si>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</si>
  <si>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</si>
  <si>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</si>
  <si>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</si>
  <si>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</si>
  <si>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</si>
  <si>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</si>
  <si>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</si>
  <si>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</si>
  <si>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</si>
  <si>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</si>
  <si>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</si>
  <si>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</si>
  <si>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</si>
  <si>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</si>
  <si>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</si>
  <si>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</si>
  <si>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</si>
  <si>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</si>
  <si>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</si>
  <si>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</si>
  <si>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</si>
  <si>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</si>
  <si>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</si>
  <si>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</si>
  <si>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</si>
  <si>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</si>
  <si>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</si>
  <si>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</si>
  <si>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</si>
  <si>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</si>
  <si>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</si>
  <si>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</si>
  <si>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</si>
  <si>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</si>
  <si>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</si>
  <si>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</si>
  <si>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</si>
  <si>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</si>
  <si>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</si>
  <si>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</si>
  <si>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</si>
  <si>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</si>
  <si>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</si>
  <si>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</si>
  <si>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</si>
  <si>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</si>
  <si>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</si>
  <si>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</si>
  <si>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</si>
  <si>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</si>
  <si>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</si>
  <si>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</si>
  <si>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</si>
  <si>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</si>
  <si>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</si>
  <si>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</si>
  <si>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</si>
  <si>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</si>
  <si>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</si>
  <si>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</si>
  <si>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</si>
  <si>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</si>
  <si>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</si>
  <si>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</si>
  <si>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</si>
  <si>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</si>
  <si>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</si>
  <si>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</si>
  <si>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</si>
  <si>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</si>
  <si>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</si>
  <si>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</si>
  <si>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</si>
  <si>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</si>
  <si>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</si>
  <si>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</si>
  <si>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</si>
  <si>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</si>
  <si>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</si>
  <si>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</si>
  <si>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</si>
  <si>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</si>
  <si>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</si>
  <si>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</si>
  <si>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</si>
  <si>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</si>
  <si>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</si>
  <si>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</si>
  <si>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</si>
  <si>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</si>
  <si>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</si>
  <si>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</si>
  <si>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</si>
  <si>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</si>
  <si>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</si>
  <si>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</si>
  <si>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</si>
  <si>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</si>
  <si>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</si>
  <si>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</si>
  <si>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</si>
  <si>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</si>
  <si>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</si>
  <si>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</si>
  <si>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</si>
  <si>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</si>
  <si>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</si>
  <si>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</si>
  <si>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</si>
  <si>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</si>
  <si>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</si>
  <si>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</si>
  <si>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</si>
  <si>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</si>
  <si>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</si>
  <si>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</si>
  <si>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</si>
  <si>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</si>
  <si>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</si>
  <si>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</si>
  <si>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</si>
  <si>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</si>
  <si>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</si>
  <si>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</si>
  <si>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</si>
  <si>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</si>
  <si>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</si>
  <si>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</si>
  <si>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</si>
  <si>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</si>
  <si>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</si>
  <si>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</si>
  <si>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</si>
  <si>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</si>
  <si>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</si>
  <si>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</si>
  <si>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</si>
  <si>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</si>
  <si>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</si>
  <si>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</si>
  <si>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</si>
  <si>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</si>
  <si>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</si>
  <si>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</si>
  <si>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</si>
  <si>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</si>
  <si>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</si>
  <si>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</si>
  <si>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</si>
  <si>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</si>
  <si>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</si>
  <si>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</si>
  <si>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</si>
  <si>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</si>
  <si>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</si>
  <si>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</si>
  <si>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</si>
  <si>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</si>
  <si>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</si>
  <si>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</si>
  <si>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</si>
  <si>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</si>
  <si>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</si>
  <si>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</si>
  <si>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</si>
  <si>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</si>
  <si>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</si>
  <si>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</si>
  <si>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</si>
  <si>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</si>
  <si>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</si>
  <si>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</si>
  <si>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</si>
  <si>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</si>
  <si>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</si>
  <si>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</si>
  <si>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</si>
  <si>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</si>
  <si>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</si>
  <si>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</si>
  <si>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</si>
  <si>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</si>
  <si>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</si>
  <si>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</si>
  <si>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</si>
  <si>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</si>
  <si>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</si>
  <si>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</si>
  <si>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</si>
  <si>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</si>
  <si>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</si>
  <si>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</si>
  <si>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</si>
  <si>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</si>
  <si>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</si>
  <si>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</si>
  <si>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</si>
  <si>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</si>
  <si>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</si>
  <si>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</si>
  <si>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</si>
  <si>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</si>
  <si>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</si>
  <si>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</si>
  <si>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</si>
  <si>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</si>
  <si>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</si>
  <si>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</si>
  <si>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</si>
  <si>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</si>
  <si>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</si>
  <si>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</si>
  <si>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</si>
  <si>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</si>
  <si>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</si>
  <si>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</si>
  <si>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</si>
  <si>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</si>
  <si>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</si>
  <si>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</si>
  <si>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</si>
  <si>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</si>
  <si>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</si>
  <si>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</si>
  <si>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</si>
  <si>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</si>
  <si>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</si>
  <si>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</si>
  <si>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</si>
  <si>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</si>
  <si>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</si>
  <si>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</si>
  <si>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</si>
  <si>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</si>
  <si>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</si>
  <si>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</si>
  <si>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</si>
  <si>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</si>
  <si>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</si>
  <si>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</si>
  <si>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</si>
  <si>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</si>
  <si>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</si>
  <si>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</si>
  <si>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</si>
  <si>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</si>
  <si>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</si>
  <si>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</si>
  <si>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</si>
  <si>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</si>
  <si>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</si>
  <si>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</si>
  <si>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</si>
  <si>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</si>
  <si>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</si>
  <si>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</si>
  <si>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</si>
  <si>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</si>
  <si>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</si>
  <si>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</si>
  <si>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</si>
  <si>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</si>
  <si>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</si>
  <si>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</si>
  <si>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</si>
  <si>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</si>
  <si>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</si>
  <si>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</si>
  <si>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</si>
  <si>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</si>
  <si>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</si>
  <si>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</si>
  <si>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</si>
  <si>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</si>
  <si>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</si>
  <si>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</si>
  <si>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</si>
  <si>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</si>
  <si>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</si>
  <si>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</si>
  <si>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</si>
  <si>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</si>
  <si>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</si>
  <si>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</si>
  <si>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</si>
  <si>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</si>
  <si>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</si>
  <si>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</si>
  <si>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</si>
  <si>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</si>
  <si>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</si>
  <si>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</si>
  <si>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</si>
  <si>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</si>
  <si>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</si>
  <si>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</si>
  <si>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</si>
  <si>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</si>
  <si>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</si>
  <si>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</si>
  <si>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</si>
  <si>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</si>
  <si>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</si>
  <si>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</si>
  <si>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</si>
  <si>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</si>
  <si>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</si>
  <si>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</si>
  <si>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</si>
  <si>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</si>
  <si>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</si>
  <si>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</si>
  <si>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</si>
  <si>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</si>
  <si>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</si>
  <si>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</si>
  <si>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</si>
  <si>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</si>
  <si>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</si>
  <si>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</si>
  <si>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</si>
  <si>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</si>
  <si>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</si>
  <si>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</si>
  <si>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</si>
  <si>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</si>
  <si>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</si>
  <si>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</si>
  <si>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</si>
  <si>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</si>
  <si>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</si>
  <si>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</si>
  <si>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</si>
  <si>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</si>
  <si>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</si>
  <si>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</si>
  <si>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</si>
  <si>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</si>
  <si>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</si>
  <si>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</si>
  <si>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</si>
  <si>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</si>
  <si>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</si>
  <si>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</si>
  <si>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</si>
  <si>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</si>
  <si>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</si>
  <si>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</si>
  <si>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</si>
  <si>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</si>
  <si>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</si>
  <si>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</si>
  <si>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</si>
  <si>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</si>
  <si>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</si>
  <si>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</si>
  <si>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</si>
  <si>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</si>
  <si>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</si>
  <si>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</si>
  <si>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</si>
  <si>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</si>
  <si>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</si>
  <si>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</si>
  <si>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</si>
  <si>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</si>
  <si>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</si>
  <si>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</si>
  <si>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</si>
  <si>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</si>
  <si>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</si>
  <si>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</si>
  <si>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</si>
  <si>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</si>
  <si>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</si>
  <si>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</si>
  <si>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</si>
  <si>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</si>
  <si>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</si>
  <si>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</si>
  <si>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</si>
  <si>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</si>
  <si>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</si>
  <si>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</si>
  <si>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</si>
  <si>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</si>
  <si>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</si>
  <si>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</si>
  <si>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</si>
  <si>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</si>
  <si>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</si>
  <si>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</si>
  <si>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</si>
  <si>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</si>
  <si>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</si>
  <si>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</si>
  <si>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</si>
  <si>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</si>
  <si>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</si>
  <si>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</si>
  <si>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</si>
  <si>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</si>
  <si>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</si>
  <si>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</si>
  <si>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</si>
  <si>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</si>
  <si>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</si>
  <si>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</si>
  <si>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</si>
  <si>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</si>
  <si>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</si>
  <si>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</si>
  <si>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</si>
  <si>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</si>
  <si>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</si>
  <si>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</si>
  <si>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</si>
  <si>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</si>
  <si>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</si>
  <si>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</si>
  <si>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</si>
  <si>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</si>
  <si>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</si>
  <si>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</si>
  <si>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</si>
  <si>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</si>
  <si>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</si>
  <si>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</si>
  <si>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</si>
  <si>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</si>
  <si>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</si>
  <si>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</si>
  <si>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</si>
  <si>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</si>
  <si>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</si>
  <si>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</si>
  <si>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</si>
  <si>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</si>
  <si>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</si>
  <si>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</si>
  <si>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</si>
  <si>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</si>
  <si>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</si>
  <si>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</si>
  <si>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</si>
  <si>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</si>
  <si>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</si>
  <si>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</si>
  <si>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</si>
  <si>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</si>
  <si>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</si>
  <si>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</si>
  <si>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</si>
  <si>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</si>
  <si>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</si>
  <si>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</si>
  <si>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</si>
  <si>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</si>
  <si>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</si>
  <si>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</si>
  <si>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</si>
  <si>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</si>
  <si>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</si>
  <si>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</si>
  <si>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</si>
  <si>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</si>
  <si>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</si>
  <si>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</si>
  <si>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</si>
  <si>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</si>
  <si>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</si>
  <si>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</si>
  <si>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</si>
  <si>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</si>
  <si>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</si>
  <si>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</si>
  <si>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</si>
  <si>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</si>
  <si>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</si>
  <si>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</si>
  <si>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</si>
  <si>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</si>
  <si>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</si>
  <si>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</si>
  <si>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</si>
  <si>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</si>
  <si>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</si>
  <si>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</si>
  <si>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</si>
  <si>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</si>
  <si>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</si>
  <si>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</si>
  <si>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</si>
  <si>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</si>
  <si>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</si>
  <si>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</si>
  <si>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</si>
  <si>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</si>
  <si>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</si>
  <si>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</si>
  <si>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</si>
  <si>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</si>
  <si>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</si>
  <si>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</si>
  <si>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</si>
  <si>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</si>
  <si>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</si>
  <si>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</si>
  <si>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</si>
  <si>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</si>
  <si>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</si>
  <si>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</si>
  <si>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</si>
  <si>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</si>
  <si>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</si>
  <si>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</si>
  <si>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</si>
  <si>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</si>
  <si>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</si>
  <si>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</si>
  <si>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</si>
  <si>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</si>
  <si>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</si>
  <si>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</si>
  <si>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</si>
  <si>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</si>
  <si>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</si>
  <si>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</si>
  <si>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</si>
  <si>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</si>
  <si>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</si>
  <si>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</si>
  <si>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</si>
  <si>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</si>
  <si>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</si>
  <si>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</si>
  <si>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</si>
  <si>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</si>
  <si>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</si>
  <si>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</si>
  <si>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</si>
  <si>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</si>
  <si>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</si>
  <si>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</si>
  <si>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</si>
  <si>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</si>
  <si>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</si>
  <si>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</si>
  <si>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</si>
  <si>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</si>
  <si>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</si>
  <si>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</si>
  <si>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</si>
  <si>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</si>
  <si>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</si>
  <si>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</si>
  <si>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</si>
  <si>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</si>
  <si>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</si>
  <si>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</si>
  <si>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</si>
  <si>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</si>
  <si>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</si>
  <si>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</si>
  <si>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</si>
  <si>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</si>
  <si>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</si>
  <si>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</si>
  <si>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</si>
  <si>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</si>
  <si>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</si>
  <si>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</si>
  <si>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</si>
  <si>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</si>
  <si>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</si>
  <si>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</si>
  <si>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</si>
  <si>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</si>
  <si>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</si>
  <si>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</si>
  <si>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</si>
  <si>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</si>
  <si>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</si>
  <si>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</si>
  <si>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</si>
  <si>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</si>
  <si>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</si>
  <si>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</si>
  <si>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</si>
  <si>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</si>
  <si>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</si>
  <si>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</si>
  <si>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</si>
  <si>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</si>
  <si>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</si>
  <si>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</si>
  <si>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</si>
  <si>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</si>
  <si>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</si>
  <si>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</si>
  <si>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</si>
  <si>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</si>
  <si>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</si>
  <si>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</si>
  <si>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</si>
  <si>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</si>
  <si>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</si>
  <si>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</si>
  <si>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</si>
  <si>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</si>
  <si>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</si>
  <si>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</si>
  <si>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</si>
  <si>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</si>
  <si>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</si>
  <si>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</si>
  <si>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</si>
  <si>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</si>
  <si>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</si>
  <si>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</si>
  <si>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</si>
  <si>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</si>
  <si>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</si>
  <si>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</si>
  <si>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</si>
  <si>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</si>
  <si>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</si>
  <si>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</si>
  <si>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</si>
  <si>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</si>
  <si>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</si>
  <si>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</si>
  <si>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</si>
  <si>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</si>
  <si>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</si>
  <si>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</si>
  <si>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</si>
  <si>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</si>
  <si>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</si>
  <si>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</si>
  <si>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</si>
  <si>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</si>
  <si>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</si>
  <si>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</si>
  <si>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</si>
  <si>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</si>
  <si>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</si>
  <si>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</si>
  <si>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</si>
  <si>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</si>
  <si>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</si>
  <si>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</si>
  <si>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</si>
  <si>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</si>
  <si>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</si>
  <si>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</si>
  <si>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</si>
  <si>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</si>
  <si>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</si>
  <si>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</si>
  <si>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</si>
  <si>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</si>
  <si>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</si>
  <si>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</si>
  <si>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</si>
  <si>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</si>
  <si>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</si>
  <si>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</si>
  <si>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</si>
  <si>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</si>
  <si>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</si>
  <si>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</si>
  <si>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</si>
  <si>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</si>
  <si>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</si>
  <si>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</si>
  <si>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</si>
  <si>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</si>
  <si>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</si>
  <si>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</si>
  <si>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</si>
  <si>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</si>
  <si>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</si>
  <si>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</si>
  <si>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</si>
  <si>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</si>
  <si>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</si>
  <si>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</si>
  <si>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</si>
  <si>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</si>
  <si>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</si>
  <si>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</si>
  <si>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</si>
  <si>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</si>
  <si>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</si>
  <si>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</si>
  <si>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</si>
  <si>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</si>
  <si>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</si>
  <si>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</si>
  <si>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</si>
  <si>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</si>
  <si>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</si>
  <si>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</si>
  <si>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</si>
  <si>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</si>
  <si>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</si>
  <si>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</si>
  <si>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</si>
  <si>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</si>
  <si>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</si>
  <si>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</si>
  <si>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</si>
  <si>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</si>
  <si>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</si>
  <si>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</si>
  <si>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</si>
  <si>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</si>
  <si>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</si>
  <si>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</si>
  <si>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</si>
  <si>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</si>
  <si>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</si>
  <si>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</si>
  <si>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</si>
  <si>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</si>
  <si>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</si>
  <si>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</si>
  <si>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</si>
  <si>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</si>
  <si>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</si>
  <si>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</si>
  <si>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</si>
  <si>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</si>
  <si>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</si>
  <si>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</si>
  <si>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</si>
  <si>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</si>
  <si>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</si>
  <si>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</si>
  <si>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</si>
  <si>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</si>
  <si>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</si>
  <si>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</si>
  <si>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</si>
  <si>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</si>
  <si>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</si>
  <si>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</si>
  <si>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</si>
  <si>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</si>
  <si>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</si>
  <si>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</si>
  <si>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</si>
  <si>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</si>
  <si>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</si>
  <si>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</si>
  <si>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</si>
  <si>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</si>
  <si>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</si>
  <si>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</si>
  <si>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</si>
  <si>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</si>
  <si>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</si>
  <si>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</si>
  <si>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</si>
  <si>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</si>
  <si>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</si>
  <si>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</si>
  <si>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</si>
  <si>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</si>
  <si>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</si>
  <si>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</si>
  <si>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</si>
  <si>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</si>
  <si>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</si>
  <si>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</si>
  <si>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</si>
  <si>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</si>
  <si>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</si>
  <si>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</si>
  <si>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</si>
  <si>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</si>
  <si>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</si>
  <si>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</si>
  <si>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</si>
  <si>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</si>
  <si>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</si>
  <si>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</si>
  <si>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</si>
  <si>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</si>
  <si>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</si>
  <si>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</si>
  <si>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</si>
  <si>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</si>
  <si>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</si>
  <si>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</si>
  <si>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</si>
  <si>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</si>
  <si>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</si>
  <si>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</si>
  <si>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</si>
  <si>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</si>
  <si>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</si>
  <si>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</si>
  <si>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</si>
  <si>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</si>
  <si>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</si>
  <si>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</si>
  <si>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</si>
  <si>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</si>
  <si>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</si>
  <si>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</si>
  <si>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</si>
  <si>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</si>
  <si>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</si>
  <si>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</si>
  <si>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</si>
  <si>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</si>
  <si>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</si>
  <si>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</si>
  <si>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</si>
  <si>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</si>
  <si>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</si>
  <si>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</si>
  <si>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</si>
  <si>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</si>
  <si>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</si>
  <si>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</si>
  <si>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</si>
  <si>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</si>
  <si>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</si>
  <si>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</si>
  <si>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</si>
  <si>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</si>
  <si>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</si>
  <si>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</si>
  <si>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</si>
  <si>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</si>
  <si>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</si>
  <si>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</si>
  <si>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</si>
  <si>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</si>
  <si>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</si>
  <si>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</si>
  <si>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</si>
  <si>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</si>
  <si>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</si>
  <si>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</si>
  <si>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</si>
  <si>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</si>
  <si>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</si>
  <si>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</si>
  <si>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</si>
  <si>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</si>
  <si>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</si>
  <si>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</si>
  <si>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</si>
  <si>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</si>
  <si>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</si>
  <si>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</si>
  <si>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</si>
  <si>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</si>
  <si>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</si>
  <si>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</si>
  <si>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</si>
  <si>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</si>
  <si>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</si>
  <si>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</si>
  <si>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</si>
  <si>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</si>
  <si>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</si>
  <si>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</si>
  <si>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</si>
  <si>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</si>
  <si>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</si>
  <si>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</si>
  <si>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</si>
  <si>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</si>
  <si>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</si>
  <si>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</si>
  <si>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</si>
  <si>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</si>
  <si>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</si>
  <si>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</si>
  <si>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</si>
  <si>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</si>
  <si>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</si>
  <si>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</si>
  <si>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</si>
  <si>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</si>
  <si>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</si>
  <si>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</si>
  <si>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</si>
  <si>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</si>
  <si>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</si>
  <si>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</si>
  <si>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</si>
  <si>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</si>
  <si>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</si>
  <si>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</si>
  <si>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</si>
  <si>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</si>
  <si>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</si>
  <si>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</si>
  <si>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</si>
  <si>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</si>
  <si>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</si>
  <si>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</si>
  <si>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</si>
  <si>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</si>
  <si>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</si>
  <si>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</si>
  <si>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</si>
  <si>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</si>
  <si>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</si>
  <si>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</si>
  <si>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</si>
  <si>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</si>
  <si>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</si>
  <si>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</si>
  <si>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</si>
  <si>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</si>
  <si>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</si>
  <si>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</si>
  <si>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</si>
  <si>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</si>
  <si>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</si>
  <si>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</si>
  <si>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</si>
  <si>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</si>
  <si>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</si>
  <si>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</si>
  <si>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</si>
  <si>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</si>
  <si>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</si>
  <si>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</si>
  <si>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</si>
  <si>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</si>
  <si>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</si>
  <si>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</si>
  <si>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</si>
  <si>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</si>
  <si>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</si>
  <si>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</si>
  <si>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</si>
  <si>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</si>
  <si>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</si>
  <si>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</si>
  <si>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</si>
  <si>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</si>
  <si>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</si>
  <si>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</si>
  <si>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</si>
  <si>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</si>
  <si>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</si>
  <si>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</si>
  <si>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</si>
  <si>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</si>
  <si>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</si>
  <si>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</si>
  <si>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</si>
  <si>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</si>
  <si>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</si>
  <si>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</si>
  <si>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</si>
  <si>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</si>
  <si>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</si>
  <si>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</si>
  <si>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</si>
  <si>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</si>
  <si>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</si>
  <si>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</si>
  <si>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</si>
  <si>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</si>
  <si>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</si>
  <si>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</si>
  <si>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</si>
  <si>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</si>
  <si>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</si>
  <si>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</si>
  <si>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</si>
  <si>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</si>
  <si>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</si>
  <si>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</si>
  <si>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</si>
  <si>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</si>
  <si>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</si>
  <si>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</si>
  <si>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</si>
  <si>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</si>
  <si>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</si>
  <si>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</si>
  <si>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</si>
  <si>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</si>
  <si>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</si>
  <si>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</si>
  <si>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</si>
  <si>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</si>
  <si>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</si>
  <si>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</si>
  <si>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</si>
  <si>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</si>
  <si>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</si>
  <si>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</si>
  <si>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</si>
  <si>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</si>
  <si>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</si>
  <si>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</si>
  <si>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</si>
  <si>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</si>
  <si>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</si>
  <si>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</si>
  <si>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</si>
  <si>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</si>
  <si>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</si>
  <si>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</si>
  <si>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</si>
  <si>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</si>
  <si>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</si>
  <si>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</si>
  <si>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</si>
  <si>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</si>
  <si>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</si>
  <si>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</si>
  <si>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</si>
  <si>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</si>
  <si>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</si>
  <si>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</si>
  <si>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</si>
  <si>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</si>
  <si>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</si>
  <si>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</si>
  <si>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</si>
  <si>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</si>
  <si>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</si>
  <si>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</si>
  <si>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</si>
  <si>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</si>
  <si>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</si>
  <si>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</si>
  <si>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</si>
  <si>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</si>
  <si>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</si>
  <si>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</si>
  <si>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</si>
  <si>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</si>
  <si>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</si>
  <si>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</si>
  <si>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</si>
  <si>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</si>
  <si>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</si>
  <si>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</si>
  <si>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</si>
  <si>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</si>
  <si>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</si>
  <si>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</si>
  <si>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</si>
  <si>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</si>
  <si>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</si>
  <si>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</si>
  <si>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</si>
  <si>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</si>
  <si>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</si>
  <si>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</si>
  <si>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</si>
  <si>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</si>
  <si>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</si>
  <si>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</si>
  <si>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</si>
  <si>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</si>
  <si>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</si>
  <si>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</si>
  <si>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</si>
  <si>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</si>
  <si>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</si>
  <si>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</si>
  <si>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</si>
  <si>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</si>
  <si>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</si>
  <si>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</si>
  <si>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</si>
  <si>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</si>
  <si>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</si>
  <si>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</si>
  <si>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</si>
  <si>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</si>
  <si>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</si>
  <si>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</si>
  <si>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</si>
  <si>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</si>
  <si>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</si>
  <si>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</si>
  <si>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</si>
  <si>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</si>
  <si>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</si>
  <si>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</si>
  <si>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</si>
  <si>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</si>
  <si>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</si>
  <si>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</si>
  <si>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</si>
  <si>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</si>
  <si>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</si>
  <si>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</si>
  <si>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</si>
  <si>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</si>
  <si>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</si>
  <si>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</si>
  <si>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</si>
  <si>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</si>
  <si>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</si>
  <si>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</si>
  <si>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</si>
  <si>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</si>
  <si>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</si>
  <si>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</si>
  <si>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</si>
  <si>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</si>
  <si>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</si>
  <si>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</si>
  <si>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</si>
  <si>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</si>
  <si>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</si>
  <si>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</si>
  <si>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</si>
  <si>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</si>
  <si>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</si>
  <si>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</si>
  <si>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</si>
  <si>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</si>
  <si>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</si>
  <si>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</si>
  <si>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</si>
  <si>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</si>
  <si>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</si>
  <si>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</si>
  <si>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</si>
  <si>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</si>
  <si>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</si>
  <si>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</si>
  <si>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</si>
  <si>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</si>
  <si>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</si>
  <si>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</si>
  <si>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</si>
  <si>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</si>
  <si>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</si>
  <si>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</si>
  <si>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</si>
  <si>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</si>
  <si>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</si>
  <si>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</si>
  <si>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</si>
  <si>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</si>
  <si>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</si>
  <si>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</si>
  <si>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</si>
  <si>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</si>
  <si>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</si>
  <si>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</si>
  <si>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</si>
  <si>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</si>
  <si>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</si>
  <si>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</si>
  <si>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</si>
  <si>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</si>
  <si>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</si>
  <si>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</si>
  <si>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</si>
  <si>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</si>
  <si>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</si>
  <si>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</si>
  <si>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</si>
  <si>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</si>
  <si>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</si>
  <si>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</si>
  <si>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</si>
  <si>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</si>
  <si>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</si>
  <si>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</si>
  <si>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</si>
  <si>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</si>
  <si>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</si>
  <si>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</si>
  <si>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</si>
  <si>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</si>
  <si>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</si>
  <si>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</si>
  <si>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</si>
  <si>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</si>
  <si>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</si>
  <si>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</si>
  <si>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</si>
  <si>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</si>
  <si>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</si>
  <si>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</si>
  <si>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</si>
  <si>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</si>
  <si>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</si>
  <si>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</si>
  <si>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</si>
  <si>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</si>
  <si>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</si>
  <si>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</si>
  <si>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</si>
  <si>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</si>
  <si>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</si>
  <si>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</si>
  <si>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</si>
  <si>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</si>
  <si>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</si>
  <si>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</si>
  <si>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</si>
  <si>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</si>
  <si>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</si>
  <si>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</si>
  <si>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</si>
  <si>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</si>
  <si>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</si>
  <si>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</si>
  <si>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</si>
  <si>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</si>
  <si>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</si>
  <si>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</si>
  <si>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</si>
  <si>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</si>
  <si>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</si>
  <si>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</si>
  <si>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</si>
  <si>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</si>
  <si>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</si>
  <si>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</si>
  <si>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</si>
  <si>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</si>
  <si>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</si>
  <si>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</si>
  <si>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</si>
  <si>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</si>
  <si>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</si>
  <si>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</si>
  <si>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</si>
  <si>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</si>
  <si>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</si>
  <si>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</si>
  <si>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</si>
  <si>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</si>
  <si>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</si>
  <si>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</si>
  <si>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</si>
  <si>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</si>
  <si>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</si>
  <si>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</si>
  <si>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</si>
  <si>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</si>
  <si>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</si>
  <si>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</si>
  <si>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</si>
  <si>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</si>
  <si>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</si>
  <si>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</si>
  <si>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</si>
  <si>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</si>
  <si>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</si>
  <si>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</si>
  <si>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</si>
  <si>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</si>
  <si>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</si>
  <si>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</si>
  <si>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</si>
  <si>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</si>
  <si>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</si>
  <si>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</si>
  <si>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</si>
  <si>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</si>
  <si>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</si>
  <si>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</si>
  <si>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</si>
  <si>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</si>
  <si>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</si>
  <si>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</si>
  <si>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</si>
  <si>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</si>
  <si>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</si>
  <si>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</si>
  <si>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</si>
  <si>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</si>
  <si>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</si>
  <si>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</si>
  <si>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</si>
  <si>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</si>
  <si>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</si>
  <si>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</si>
  <si>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</si>
  <si>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</si>
  <si>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</si>
  <si>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</si>
  <si>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</si>
  <si>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</si>
  <si>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</si>
  <si>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</si>
  <si>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</si>
  <si>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</si>
  <si>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</si>
  <si>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</si>
  <si>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</si>
  <si>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</si>
  <si>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</si>
  <si>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</si>
  <si>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</si>
  <si>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</si>
  <si>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</si>
  <si>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</si>
  <si>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</si>
  <si>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</si>
  <si>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</si>
  <si>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</si>
  <si>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</si>
  <si>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</si>
  <si>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</si>
  <si>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</si>
  <si>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</si>
  <si>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</si>
  <si>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</si>
  <si>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</si>
  <si>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</si>
  <si>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</si>
  <si>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</si>
  <si>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</si>
  <si>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</si>
  <si>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</si>
  <si>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</si>
  <si>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</si>
  <si>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</si>
  <si>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</si>
  <si>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</si>
  <si>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</si>
  <si>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</si>
  <si>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</si>
  <si>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</si>
  <si>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</si>
  <si>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</si>
  <si>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</si>
  <si>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</si>
  <si>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</si>
  <si>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</si>
  <si>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</si>
  <si>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</si>
  <si>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</si>
  <si>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</si>
  <si>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</si>
  <si>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</si>
  <si>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</si>
  <si>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</si>
  <si>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</si>
  <si>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</si>
  <si>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</si>
  <si>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</si>
  <si>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</si>
  <si>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</si>
  <si>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</si>
  <si>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</si>
  <si>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</si>
  <si>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</si>
  <si>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</si>
  <si>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</si>
  <si>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</si>
  <si>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</si>
  <si>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</si>
  <si>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</si>
  <si>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</si>
  <si>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</si>
  <si>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</si>
  <si>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</si>
  <si>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</si>
  <si>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</si>
  <si>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</si>
  <si>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</si>
  <si>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</si>
  <si>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</si>
  <si>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</si>
  <si>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</si>
  <si>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</si>
  <si>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</si>
  <si>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</si>
  <si>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</si>
  <si>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</si>
  <si>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</si>
  <si>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</si>
  <si>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</si>
  <si>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</si>
  <si>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</si>
  <si>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</si>
  <si>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</si>
  <si>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</si>
  <si>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</si>
  <si>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</si>
  <si>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</si>
  <si>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</si>
  <si>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</si>
  <si>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</si>
  <si>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</si>
  <si>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</si>
  <si>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</si>
  <si>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</si>
  <si>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</si>
  <si>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</si>
  <si>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</si>
  <si>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</si>
  <si>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</si>
  <si>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</si>
  <si>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</si>
  <si>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</si>
  <si>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</si>
  <si>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</si>
  <si>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</si>
  <si>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</si>
  <si>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</si>
  <si>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</si>
  <si>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</si>
  <si>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</si>
  <si>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</si>
  <si>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</si>
  <si>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</si>
  <si>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</si>
  <si>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</si>
  <si>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</si>
  <si>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</si>
  <si>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</si>
  <si>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</si>
  <si>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</si>
  <si>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</si>
  <si>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</si>
  <si>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</si>
  <si>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</si>
  <si>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</si>
  <si>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</si>
  <si>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</si>
  <si>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</si>
  <si>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</si>
  <si>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</si>
  <si>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</si>
  <si>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</si>
  <si>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</si>
  <si>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</si>
  <si>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</si>
  <si>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</si>
  <si>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</si>
  <si>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</si>
  <si>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</si>
  <si>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</si>
  <si>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</si>
  <si>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</si>
  <si>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</si>
  <si>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</si>
  <si>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</si>
  <si>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</si>
  <si>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</si>
  <si>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</si>
  <si>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</si>
  <si>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</si>
  <si>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</si>
  <si>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</si>
  <si>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</si>
  <si>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</si>
  <si>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</si>
  <si>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</si>
  <si>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</si>
  <si>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</si>
  <si>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</si>
  <si>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</si>
  <si>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</si>
  <si>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</si>
  <si>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</si>
  <si>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</si>
  <si>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</si>
  <si>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</si>
  <si>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</si>
  <si>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</si>
  <si>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</si>
  <si>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</si>
  <si>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</si>
  <si>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</si>
  <si>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</si>
  <si>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</si>
  <si>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</si>
  <si>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</si>
  <si>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</si>
  <si>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</si>
  <si>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</si>
  <si>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</si>
  <si>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</si>
  <si>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</si>
  <si>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</si>
  <si>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</si>
  <si>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</si>
  <si>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</si>
  <si>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</si>
  <si>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</si>
  <si>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</si>
  <si>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</si>
  <si>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</si>
  <si>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</si>
  <si>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</si>
  <si>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</si>
  <si>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</si>
  <si>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</si>
  <si>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</si>
  <si>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</si>
  <si>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</si>
  <si>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</si>
  <si>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</si>
  <si>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</si>
  <si>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</si>
  <si>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</si>
  <si>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</si>
  <si>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</si>
  <si>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</si>
  <si>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</si>
  <si>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</si>
  <si>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</si>
  <si>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</si>
  <si>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</si>
  <si>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</si>
  <si>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</si>
  <si>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</si>
  <si>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</si>
  <si>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</si>
  <si>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</si>
  <si>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</si>
  <si>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</si>
  <si>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</si>
  <si>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</si>
  <si>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</si>
  <si>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</si>
  <si>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</si>
  <si>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</si>
  <si>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</si>
  <si>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</si>
  <si>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</si>
  <si>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</si>
  <si>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</si>
  <si>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</si>
  <si>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</si>
  <si>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</si>
  <si>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</si>
  <si>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</si>
  <si>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</si>
  <si>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</si>
  <si>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</si>
  <si>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</si>
  <si>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</si>
  <si>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</si>
  <si>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</si>
  <si>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</si>
  <si>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</si>
  <si>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</si>
  <si>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</si>
  <si>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</si>
  <si>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</si>
  <si>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</si>
  <si>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</si>
  <si>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</si>
  <si>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</si>
  <si>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</si>
  <si>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</si>
  <si>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</si>
  <si>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</si>
  <si>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</si>
  <si>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</si>
  <si>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</si>
  <si>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</si>
  <si>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</si>
  <si>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</si>
  <si>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</si>
  <si>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</si>
  <si>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</si>
  <si>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</si>
  <si>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</si>
  <si>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</si>
  <si>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</si>
  <si>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</si>
  <si>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</si>
  <si>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</si>
  <si>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</si>
  <si>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</si>
  <si>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</si>
  <si>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</si>
  <si>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</si>
  <si>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</si>
  <si>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</si>
  <si>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</si>
  <si>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</si>
  <si>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</si>
  <si>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</si>
  <si>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</si>
  <si>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</si>
  <si>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</si>
  <si>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</si>
  <si>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</si>
  <si>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</si>
  <si>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</si>
  <si>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</si>
  <si>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</si>
  <si>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</si>
  <si>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</si>
  <si>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</si>
  <si>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</si>
  <si>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</si>
  <si>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</si>
  <si>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</si>
  <si>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</si>
  <si>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</si>
  <si>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</si>
  <si>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</si>
  <si>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</si>
  <si>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</si>
  <si>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</si>
  <si>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</si>
  <si>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</si>
  <si>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</si>
  <si>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</si>
  <si>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</si>
  <si>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</si>
  <si>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</si>
  <si>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</si>
  <si>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</si>
  <si>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</si>
  <si>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</si>
  <si>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</si>
  <si>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</si>
  <si>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</si>
  <si>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</si>
  <si>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</si>
  <si>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</si>
  <si>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</si>
  <si>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</si>
  <si>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</si>
  <si>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</si>
  <si>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</si>
  <si>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</si>
  <si>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</si>
  <si>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</si>
  <si>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</si>
  <si>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</si>
  <si>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</si>
  <si>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</si>
  <si>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</si>
  <si>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</si>
  <si>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</si>
  <si>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</si>
  <si>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</si>
  <si>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</si>
  <si>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</si>
  <si>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</si>
  <si>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</si>
  <si>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</si>
  <si>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</si>
  <si>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</si>
  <si>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</si>
  <si>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</si>
  <si>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</si>
  <si>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</si>
  <si>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</si>
  <si>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</si>
  <si>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</si>
  <si>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</si>
  <si>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</si>
  <si>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</si>
  <si>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</si>
  <si>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</si>
  <si>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</si>
  <si>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</si>
  <si>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</si>
  <si>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</si>
  <si>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</si>
  <si>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</si>
  <si>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</si>
  <si>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</si>
  <si>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</si>
  <si>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</si>
  <si>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</si>
  <si>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</si>
  <si>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</si>
  <si>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</si>
  <si>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</si>
  <si>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</si>
  <si>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</si>
  <si>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</si>
  <si>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</si>
  <si>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</si>
  <si>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</si>
  <si>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</si>
  <si>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</si>
  <si>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</si>
  <si>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</si>
  <si>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</si>
  <si>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</si>
  <si>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</si>
  <si>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</si>
  <si>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</si>
  <si>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</si>
  <si>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</si>
  <si>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</si>
  <si>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</si>
  <si>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</si>
  <si>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</si>
  <si>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</si>
  <si>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</si>
  <si>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</si>
  <si>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</si>
  <si>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</si>
  <si>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</si>
  <si>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</si>
  <si>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</si>
  <si>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</si>
  <si>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</si>
  <si>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</si>
  <si>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</si>
  <si>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</si>
  <si>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</si>
  <si>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</si>
  <si>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</si>
  <si>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</si>
  <si>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</si>
  <si>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</si>
  <si>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</si>
  <si>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</si>
  <si>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</si>
  <si>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</si>
  <si>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</si>
  <si>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</si>
  <si>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</si>
  <si>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</si>
  <si>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</si>
  <si>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</si>
  <si>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</si>
  <si>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</si>
  <si>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</si>
  <si>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</si>
  <si>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</si>
  <si>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</si>
  <si>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</si>
  <si>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</si>
  <si>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</si>
  <si>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</si>
  <si>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</si>
  <si>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</si>
  <si>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</si>
  <si>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</si>
  <si>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</si>
  <si>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</si>
  <si>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</si>
  <si>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</si>
  <si>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</si>
  <si>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</si>
  <si>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</si>
  <si>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</si>
  <si>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</si>
  <si>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</si>
  <si>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</si>
  <si>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</si>
  <si>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</si>
  <si>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</si>
  <si>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</si>
  <si>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</si>
  <si>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</si>
  <si>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</si>
  <si>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</si>
  <si>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</si>
  <si>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</si>
  <si>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</si>
  <si>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</si>
  <si>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</si>
  <si>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</si>
  <si>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</si>
  <si>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</si>
  <si>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</si>
  <si>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</si>
  <si>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</si>
  <si>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</si>
  <si>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</si>
  <si>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</si>
  <si>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</si>
  <si>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</si>
  <si>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</si>
  <si>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</si>
  <si>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</si>
  <si>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</si>
  <si>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</si>
  <si>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</si>
  <si>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</si>
  <si>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</si>
  <si>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</si>
  <si>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</si>
  <si>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</si>
  <si>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</si>
  <si>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</si>
  <si>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</si>
  <si>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</si>
  <si>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</si>
  <si>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</si>
  <si>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</si>
  <si>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</si>
  <si>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</si>
  <si>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</si>
  <si>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</si>
  <si>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</si>
  <si>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</si>
  <si>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</si>
  <si>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</si>
  <si>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</si>
  <si>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</si>
  <si>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</si>
  <si>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</si>
  <si>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</si>
  <si>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</si>
  <si>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</si>
  <si>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</si>
  <si>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</si>
  <si>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</si>
  <si>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</si>
  <si>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</si>
  <si>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</si>
  <si>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</si>
  <si>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</si>
  <si>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</si>
  <si>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</si>
  <si>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</si>
  <si>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</si>
  <si>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</si>
  <si>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</si>
  <si>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</si>
  <si>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</si>
  <si>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</si>
  <si>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</si>
  <si>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</si>
  <si>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</si>
  <si>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</si>
  <si>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</si>
  <si>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</si>
  <si>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</si>
  <si>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</si>
  <si>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</si>
  <si>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</si>
  <si>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</si>
  <si>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</si>
  <si>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</si>
  <si>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</si>
  <si>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</si>
  <si>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</si>
  <si>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</si>
  <si>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</si>
  <si>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</si>
  <si>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</si>
  <si>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</si>
  <si>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</si>
  <si>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</si>
  <si>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</si>
  <si>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</si>
  <si>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</si>
  <si>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</si>
  <si>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</si>
  <si>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</si>
  <si>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</si>
  <si>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</si>
  <si>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</si>
  <si>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</si>
  <si>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</si>
  <si>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</si>
  <si>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</si>
  <si>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</si>
  <si>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</si>
  <si>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</si>
  <si>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</si>
  <si>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</si>
  <si>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</si>
  <si>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</si>
  <si>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</si>
  <si>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</si>
  <si>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</si>
  <si>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</si>
  <si>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</si>
  <si>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</si>
  <si>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</si>
  <si>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</si>
  <si>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</si>
  <si>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</si>
  <si>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</si>
  <si>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</si>
  <si>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</si>
  <si>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</si>
  <si>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</si>
  <si>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</si>
  <si>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</si>
  <si>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</si>
  <si>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</si>
  <si>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</si>
  <si>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</si>
  <si>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</si>
  <si>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</si>
  <si>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</si>
  <si>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</si>
  <si>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</si>
  <si>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</si>
  <si>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</si>
  <si>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</si>
  <si>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</si>
  <si>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</si>
  <si>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</si>
  <si>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</si>
  <si>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</si>
  <si>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</si>
  <si>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</si>
  <si>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</si>
  <si>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</si>
  <si>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</si>
  <si>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</si>
  <si>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</si>
  <si>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</si>
  <si>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</si>
  <si>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</si>
  <si>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</si>
  <si>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</si>
  <si>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</si>
  <si>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</si>
  <si>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</si>
  <si>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</si>
  <si>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</si>
  <si>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</si>
  <si>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</si>
  <si>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</si>
  <si>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</si>
  <si>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</si>
  <si>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</si>
  <si>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</si>
  <si>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</si>
  <si>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</si>
  <si>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</si>
  <si>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</si>
  <si>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</si>
  <si>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</si>
  <si>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</si>
  <si>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</si>
  <si>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</si>
  <si>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</si>
  <si>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</si>
  <si>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</si>
  <si>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</si>
  <si>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</si>
  <si>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</si>
  <si>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</si>
  <si>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</si>
  <si>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</si>
  <si>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</si>
  <si>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</si>
  <si>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</si>
  <si>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</si>
  <si>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</si>
  <si>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</si>
  <si>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</si>
  <si>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</si>
  <si>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</si>
  <si>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</si>
  <si>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</si>
  <si>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</si>
  <si>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</si>
  <si>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</si>
  <si>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</si>
  <si>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</si>
  <si>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</si>
  <si>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</si>
  <si>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</si>
  <si>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</si>
  <si>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</si>
  <si>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</si>
  <si>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</si>
  <si>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</si>
  <si>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</si>
  <si>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</si>
  <si>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</si>
  <si>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</si>
  <si>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</si>
  <si>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</si>
  <si>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</si>
  <si>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</si>
  <si>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</si>
  <si>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</si>
  <si>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</si>
  <si>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</si>
  <si>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</si>
  <si>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</si>
  <si>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</si>
  <si>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</si>
  <si>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</si>
  <si>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</si>
  <si>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</si>
  <si>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</si>
  <si>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</si>
  <si>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</si>
  <si>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</si>
  <si>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</si>
  <si>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</si>
  <si>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</si>
  <si>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</si>
  <si>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</si>
  <si>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</si>
  <si>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</si>
  <si>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</si>
  <si>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</si>
  <si>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</si>
  <si>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</si>
  <si>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</si>
  <si>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</si>
  <si>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</si>
  <si>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</si>
  <si>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</si>
  <si>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</si>
  <si>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</si>
  <si>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</si>
  <si>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</si>
  <si>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</si>
  <si>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</si>
  <si>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</si>
  <si>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</si>
  <si>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</si>
  <si>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</si>
  <si>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</si>
  <si>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</si>
  <si>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</si>
  <si>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</si>
  <si>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</si>
  <si>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</si>
  <si>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</si>
  <si>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</si>
  <si>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</si>
  <si>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</si>
  <si>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</si>
  <si>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</si>
  <si>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</si>
  <si>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</si>
  <si>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</si>
  <si>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</si>
  <si>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</si>
  <si>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</si>
  <si>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</si>
  <si>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</si>
  <si>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</si>
  <si>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</si>
  <si>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</si>
  <si>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</si>
  <si>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</si>
  <si>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</si>
  <si>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</si>
  <si>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</si>
  <si>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</si>
  <si>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</si>
  <si>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</si>
  <si>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</si>
  <si>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</si>
  <si>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</si>
  <si>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</si>
  <si>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</si>
  <si>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</si>
  <si>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</si>
  <si>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</si>
  <si>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</si>
  <si>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</si>
  <si>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</si>
  <si>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</si>
  <si>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</si>
  <si>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</si>
  <si>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</si>
  <si>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</si>
  <si>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</si>
  <si>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</si>
  <si>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</si>
  <si>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</si>
  <si>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</si>
  <si>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</si>
  <si>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</si>
  <si>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</si>
  <si>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</si>
  <si>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</si>
  <si>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</si>
  <si>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</si>
  <si>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</si>
  <si>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</si>
  <si>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</si>
  <si>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</si>
  <si>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</si>
  <si>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</si>
  <si>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</si>
  <si>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</si>
  <si>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</si>
  <si>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</si>
  <si>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</si>
  <si>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</si>
  <si>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</si>
  <si>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</si>
  <si>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</si>
  <si>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</si>
  <si>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</si>
  <si>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</si>
  <si>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</si>
  <si>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</si>
  <si>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</si>
  <si>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</si>
  <si>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</si>
  <si>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</si>
  <si>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</si>
  <si>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</si>
  <si>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</si>
  <si>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</si>
  <si>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</si>
  <si>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</si>
  <si>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</si>
  <si>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</si>
  <si>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</si>
  <si>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</si>
  <si>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</si>
  <si>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</si>
  <si>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</si>
  <si>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</si>
  <si>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</si>
  <si>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</si>
  <si>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</si>
  <si>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</si>
  <si>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</si>
  <si>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</si>
  <si>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</si>
  <si>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</si>
  <si>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</si>
  <si>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</si>
  <si>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</si>
  <si>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</si>
  <si>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</si>
  <si>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</si>
  <si>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</si>
  <si>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</si>
  <si>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</si>
  <si>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</si>
  <si>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</si>
  <si>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</si>
  <si>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</si>
  <si>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</si>
  <si>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</si>
  <si>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</si>
  <si>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</si>
  <si>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</si>
  <si>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</si>
  <si>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</si>
  <si>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</si>
  <si>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</si>
  <si>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</si>
  <si>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</si>
  <si>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</si>
  <si>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</si>
  <si>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</si>
  <si>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</si>
  <si>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</si>
  <si>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</si>
  <si>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</si>
  <si>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</si>
  <si>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</si>
  <si>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</si>
  <si>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</si>
  <si>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</si>
  <si>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</si>
  <si>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</si>
  <si>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</si>
  <si>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</si>
  <si>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</si>
  <si>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</si>
  <si>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</si>
  <si>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</si>
  <si>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</si>
  <si>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</si>
  <si>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</si>
  <si>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</si>
  <si>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</si>
  <si>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</si>
  <si>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</si>
  <si>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</si>
  <si>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</si>
  <si>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</si>
  <si>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</si>
  <si>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</si>
  <si>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</si>
  <si>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</si>
  <si>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</si>
  <si>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</si>
  <si>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</si>
  <si>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</si>
  <si>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</si>
  <si>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</si>
  <si>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</si>
  <si>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</si>
  <si>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</si>
  <si>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</si>
  <si>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</si>
  <si>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</si>
  <si>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</si>
  <si>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</si>
  <si>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</si>
  <si>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</si>
  <si>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</si>
  <si>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</si>
  <si>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</si>
  <si>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</si>
  <si>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</si>
  <si>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</si>
  <si>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</si>
  <si>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</si>
  <si>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</si>
  <si>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</si>
  <si>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</si>
  <si>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</si>
  <si>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</si>
  <si>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</si>
  <si>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</si>
  <si>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</si>
  <si>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</si>
  <si>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</si>
  <si>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</si>
  <si>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</si>
  <si>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</si>
  <si>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</si>
  <si>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</si>
  <si>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</si>
  <si>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</si>
  <si>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</si>
  <si>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</si>
  <si>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</si>
  <si>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</si>
  <si>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</si>
  <si>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</si>
  <si>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</si>
  <si>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</si>
  <si>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</si>
  <si>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</si>
  <si>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</si>
  <si>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</si>
  <si>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</si>
  <si>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</si>
  <si>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</si>
  <si>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</si>
  <si>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</si>
  <si>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</si>
  <si>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</si>
  <si>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</si>
  <si>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</si>
  <si>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</si>
  <si>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</si>
  <si>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</si>
  <si>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</si>
  <si>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</si>
  <si>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</si>
  <si>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</si>
  <si>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</si>
  <si>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</si>
  <si>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</si>
  <si>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</si>
  <si>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</si>
  <si>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</si>
  <si>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</si>
  <si>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</si>
  <si>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</si>
  <si>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</si>
  <si>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</si>
  <si>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</si>
  <si>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</si>
  <si>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</si>
  <si>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</si>
  <si>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</si>
  <si>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</si>
  <si>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</si>
  <si>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</si>
  <si>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</si>
  <si>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</si>
  <si>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</si>
  <si>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</si>
  <si>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</si>
  <si>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</si>
  <si>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</si>
  <si>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</si>
  <si>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</si>
  <si>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</si>
  <si>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</si>
  <si>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</si>
  <si>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</si>
  <si>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</si>
  <si>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</si>
  <si>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</si>
  <si>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</si>
  <si>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</si>
  <si>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</si>
  <si>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</si>
  <si>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</si>
  <si>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</si>
  <si>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</si>
  <si>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</si>
  <si>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</si>
  <si>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</si>
  <si>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</si>
  <si>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</si>
  <si>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</si>
  <si>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</si>
  <si>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</si>
  <si>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</si>
  <si>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</si>
  <si>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</si>
  <si>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</si>
  <si>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</si>
  <si>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</si>
  <si>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</si>
  <si>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</si>
  <si>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</si>
  <si>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</si>
  <si>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</si>
  <si>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</si>
  <si>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</si>
  <si>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</si>
  <si>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</si>
  <si>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</si>
  <si>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</si>
  <si>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</si>
  <si>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</si>
  <si>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</si>
  <si>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</si>
  <si>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</si>
  <si>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</si>
  <si>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</si>
  <si>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</si>
  <si>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</si>
  <si>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</si>
  <si>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</si>
  <si>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</si>
  <si>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</si>
  <si>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</si>
  <si>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</si>
  <si>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</si>
  <si>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</si>
  <si>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</si>
  <si>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</si>
  <si>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</si>
  <si>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</si>
  <si>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</si>
  <si>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</si>
  <si>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</si>
  <si>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</si>
  <si>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</si>
  <si>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</si>
  <si>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</si>
  <si>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</si>
  <si>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</si>
  <si>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</si>
  <si>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</si>
  <si>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</si>
  <si>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</si>
  <si>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</si>
  <si>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</si>
  <si>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</si>
  <si>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</si>
  <si>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</si>
  <si>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</si>
  <si>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</si>
  <si>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</si>
  <si>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</si>
  <si>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</si>
  <si>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</si>
  <si>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</si>
  <si>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</si>
  <si>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</si>
  <si>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</si>
  <si>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</si>
  <si>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</si>
  <si>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</si>
  <si>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</si>
  <si>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</si>
  <si>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</si>
  <si>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</si>
  <si>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</si>
  <si>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</si>
  <si>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</si>
  <si>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</si>
  <si>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</si>
  <si>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</si>
  <si>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</si>
  <si>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</si>
  <si>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</si>
  <si>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</si>
  <si>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</si>
  <si>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</si>
  <si>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</si>
  <si>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</si>
  <si>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</si>
  <si>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</si>
  <si>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</si>
  <si>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</si>
  <si>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</si>
  <si>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</si>
  <si>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</si>
  <si>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</si>
  <si>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</si>
  <si>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</si>
  <si>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</si>
  <si>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</si>
  <si>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</si>
  <si>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</si>
  <si>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</si>
  <si>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</si>
  <si>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</si>
  <si>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</si>
  <si>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</si>
  <si>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</si>
  <si>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</si>
  <si>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</si>
  <si>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</si>
  <si>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</si>
  <si>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</si>
  <si>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</si>
  <si>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</si>
  <si>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</si>
  <si>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</si>
  <si>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</si>
  <si>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</si>
  <si>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</si>
  <si>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</si>
  <si>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</si>
  <si>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</si>
  <si>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</si>
  <si>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</si>
  <si>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</si>
  <si>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</si>
  <si>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</si>
  <si>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</si>
  <si>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</si>
  <si>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</si>
  <si>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</si>
  <si>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</si>
  <si>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</si>
  <si>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</si>
  <si>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</si>
  <si>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</si>
  <si>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</si>
  <si>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</si>
  <si>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</si>
  <si>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</si>
  <si>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</si>
  <si>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</si>
  <si>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</si>
  <si>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</si>
  <si>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</si>
  <si>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</si>
  <si>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</si>
  <si>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</si>
  <si>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</si>
  <si>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</si>
  <si>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</si>
  <si>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</si>
  <si>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</si>
  <si>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</si>
  <si>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</si>
  <si>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</si>
  <si>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</si>
  <si>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</si>
  <si>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</si>
  <si>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</si>
  <si>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</si>
  <si>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</si>
  <si>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</si>
  <si>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</si>
  <si>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</si>
  <si>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</si>
  <si>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</si>
  <si>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</si>
  <si>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</si>
  <si>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</si>
  <si>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</si>
  <si>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</si>
  <si>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</si>
  <si>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</si>
  <si>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</si>
  <si>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</si>
  <si>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</si>
  <si>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</si>
  <si>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</si>
  <si>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</si>
  <si>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</si>
  <si>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</si>
  <si>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</si>
  <si>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</si>
  <si>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</si>
  <si>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</si>
  <si>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</si>
  <si>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</si>
  <si>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</si>
  <si>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</si>
  <si>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</si>
  <si>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</si>
  <si>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</si>
  <si>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</si>
  <si>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</si>
  <si>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</si>
  <si>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</si>
  <si>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</si>
  <si>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</si>
  <si>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</si>
  <si>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</si>
  <si>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</si>
  <si>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</si>
  <si>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</si>
  <si>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</si>
  <si>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</si>
  <si>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</si>
  <si>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</si>
  <si>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</si>
  <si>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</si>
  <si>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</si>
  <si>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</si>
  <si>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</si>
  <si>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</si>
  <si>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</si>
  <si>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</si>
  <si>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</si>
  <si>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</si>
  <si>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</si>
  <si>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</si>
  <si>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</si>
  <si>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</si>
  <si>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</si>
  <si>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</si>
  <si>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</si>
  <si>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</si>
  <si>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</si>
  <si>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</si>
  <si>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</si>
  <si>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</si>
  <si>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</si>
  <si>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</si>
  <si>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</si>
  <si>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</si>
  <si>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</si>
  <si>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</si>
  <si>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</si>
  <si>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</si>
  <si>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</si>
  <si>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</si>
  <si>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</si>
  <si>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</si>
  <si>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</si>
  <si>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</si>
  <si>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</si>
  <si>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</si>
  <si>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</si>
  <si>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</si>
  <si>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</si>
  <si>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</si>
  <si>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</si>
  <si>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</si>
  <si>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</si>
  <si>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</si>
  <si>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</si>
  <si>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</si>
  <si>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</si>
  <si>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</si>
  <si>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</si>
  <si>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</si>
  <si>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</si>
  <si>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</si>
  <si>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</si>
  <si>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</si>
  <si>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</si>
  <si>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</si>
  <si>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</si>
  <si>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</si>
  <si>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</si>
  <si>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</si>
  <si>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</si>
  <si>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</si>
  <si>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</si>
  <si>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</si>
  <si>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</si>
  <si>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</si>
  <si>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</si>
  <si>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</si>
  <si>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</si>
  <si>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</si>
  <si>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</si>
  <si>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</si>
  <si>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</si>
  <si>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</si>
  <si>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</si>
  <si>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</si>
  <si>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</si>
  <si>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</si>
  <si>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</si>
  <si>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</si>
  <si>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</si>
  <si>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</si>
  <si>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</si>
  <si>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</si>
  <si>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</si>
  <si>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</si>
  <si>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</si>
  <si>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</si>
  <si>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</si>
  <si>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</si>
  <si>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</si>
  <si>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</si>
  <si>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</si>
  <si>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</si>
  <si>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</si>
  <si>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</si>
  <si>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</si>
  <si>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</si>
  <si>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</si>
  <si>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</si>
  <si>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</si>
  <si>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</si>
  <si>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</si>
  <si>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</si>
  <si>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</si>
  <si>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</si>
  <si>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</si>
  <si>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</si>
  <si>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</si>
  <si>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</si>
  <si>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</si>
  <si>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</si>
  <si>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</si>
  <si>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</si>
  <si>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</si>
  <si>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</si>
  <si>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</si>
  <si>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</si>
  <si>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</si>
  <si>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</si>
  <si>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</si>
  <si>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</si>
  <si>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</si>
  <si>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</si>
  <si>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</si>
  <si>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</si>
  <si>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</si>
  <si>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</si>
  <si>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</si>
  <si>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</si>
  <si>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</si>
  <si>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</si>
  <si>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</si>
  <si>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</si>
  <si>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</si>
  <si>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</si>
  <si>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</si>
  <si>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</si>
  <si>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</si>
  <si>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</si>
  <si>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</si>
  <si>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</si>
  <si>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</si>
  <si>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</si>
  <si>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</si>
  <si>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</si>
  <si>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</si>
  <si>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</si>
  <si>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</si>
  <si>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</si>
  <si>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</si>
  <si>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</si>
  <si>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</si>
  <si>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</si>
  <si>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</si>
  <si>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</si>
  <si>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</si>
  <si>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</si>
  <si>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</si>
  <si>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</si>
  <si>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</si>
  <si>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</si>
  <si>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</si>
  <si>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</si>
  <si>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</si>
  <si>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</si>
  <si>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</si>
  <si>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</si>
  <si>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</si>
  <si>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</si>
  <si>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</si>
  <si>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</si>
  <si>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</si>
  <si>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</si>
  <si>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</si>
  <si>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</si>
  <si>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</si>
  <si>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</si>
  <si>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</si>
  <si>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</si>
  <si>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</si>
  <si>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</si>
  <si>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</si>
  <si>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</si>
  <si>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</si>
  <si>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</si>
  <si>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</si>
  <si>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</si>
  <si>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</si>
  <si>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</si>
  <si>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</si>
  <si>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</si>
  <si>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</si>
  <si>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</si>
  <si>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</si>
  <si>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</si>
  <si>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</si>
  <si>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</si>
  <si>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</si>
  <si>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</si>
  <si>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</si>
  <si>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</si>
  <si>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</si>
  <si>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</si>
  <si>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</si>
  <si>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</si>
  <si>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</si>
  <si>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</si>
  <si>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</si>
  <si>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</si>
  <si>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</si>
  <si>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</si>
  <si>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</si>
  <si>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</si>
  <si>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</si>
  <si>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</si>
  <si>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</si>
  <si>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</si>
  <si>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</si>
  <si>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</si>
  <si>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</si>
  <si>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</si>
  <si>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</si>
  <si>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</si>
  <si>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</si>
  <si>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</si>
  <si>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</si>
  <si>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</si>
  <si>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</si>
  <si>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</si>
  <si>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</si>
  <si>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</si>
  <si>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</si>
  <si>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</si>
  <si>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</si>
  <si>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</si>
  <si>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</si>
  <si>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</si>
  <si>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</si>
  <si>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</si>
  <si>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</si>
  <si>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</si>
  <si>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</si>
  <si>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</si>
  <si>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</si>
  <si>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</si>
  <si>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</si>
  <si>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</si>
  <si>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</si>
  <si>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</si>
  <si>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</si>
  <si>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</si>
  <si>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</si>
  <si>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</si>
  <si>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</si>
  <si>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</si>
  <si>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</si>
  <si>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</si>
  <si>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</si>
  <si>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</si>
  <si>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</si>
  <si>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</si>
  <si>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</si>
  <si>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</si>
  <si>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</si>
  <si>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</si>
  <si>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</si>
  <si>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</si>
  <si>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</si>
  <si>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</si>
  <si>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</si>
  <si>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</si>
  <si>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</si>
  <si>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</si>
  <si>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</si>
  <si>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</si>
  <si>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</si>
  <si>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</si>
  <si>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</si>
  <si>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</si>
  <si>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</si>
  <si>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</si>
  <si>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</si>
  <si>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</si>
  <si>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</si>
  <si>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</si>
  <si>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</si>
  <si>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</si>
  <si>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</si>
  <si>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</si>
  <si>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</si>
  <si>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</si>
  <si>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</si>
  <si>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</si>
  <si>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</si>
  <si>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</si>
  <si>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</si>
  <si>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</si>
  <si>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</si>
  <si>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</si>
  <si>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</si>
  <si>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</si>
  <si>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</si>
  <si>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</si>
  <si>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</si>
  <si>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</si>
  <si>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</si>
  <si>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</si>
  <si>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</si>
  <si>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</si>
  <si>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</si>
  <si>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</si>
  <si>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</si>
  <si>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</si>
  <si>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</si>
  <si>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</si>
  <si>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</si>
  <si>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</si>
  <si>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</si>
  <si>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</si>
  <si>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</si>
  <si>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</si>
  <si>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</si>
  <si>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</si>
  <si>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</si>
  <si>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</si>
  <si>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</si>
  <si>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</si>
  <si>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</si>
  <si>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</si>
  <si>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</si>
  <si>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</si>
  <si>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</si>
  <si>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</si>
  <si>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</si>
  <si>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</si>
  <si>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</si>
  <si>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</si>
  <si>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</si>
  <si>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</si>
  <si>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</si>
  <si>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</si>
  <si>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</si>
  <si>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</si>
  <si>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</si>
  <si>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</si>
  <si>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</si>
  <si>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</si>
  <si>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</si>
  <si>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</si>
  <si>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</si>
  <si>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</si>
  <si>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</si>
  <si>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</si>
  <si>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</si>
  <si>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</si>
  <si>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</si>
  <si>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</si>
  <si>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</si>
  <si>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</si>
  <si>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</si>
  <si>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</si>
  <si>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</si>
  <si>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</si>
  <si>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</si>
  <si>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</si>
  <si>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</si>
  <si>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</si>
  <si>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</si>
  <si>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</si>
  <si>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</si>
  <si>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</si>
  <si>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</si>
  <si>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</si>
  <si>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</si>
  <si>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</si>
  <si>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</si>
  <si>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</si>
  <si>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</si>
  <si>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</si>
  <si>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</si>
  <si>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</si>
  <si>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</si>
  <si>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</si>
  <si>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</si>
  <si>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</si>
  <si>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</si>
  <si>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</si>
  <si>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</si>
  <si>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</si>
  <si>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</si>
  <si>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</si>
  <si>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</si>
  <si>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</si>
  <si>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</si>
  <si>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</si>
  <si>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</si>
  <si>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</si>
  <si>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</si>
  <si>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</si>
  <si>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</si>
  <si>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</si>
  <si>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</si>
  <si>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</si>
  <si>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</si>
  <si>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</si>
  <si>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</si>
  <si>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</si>
  <si>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</si>
  <si>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</si>
  <si>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</si>
  <si>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</si>
  <si>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</si>
  <si>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</si>
  <si>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</si>
  <si>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</si>
  <si>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</si>
  <si>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</si>
  <si>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</si>
  <si>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</si>
  <si>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</si>
  <si>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</si>
  <si>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</si>
  <si>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</si>
  <si>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</si>
  <si>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</si>
  <si>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</si>
  <si>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</si>
  <si>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</si>
  <si>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</si>
  <si>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</si>
  <si>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</si>
  <si>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</si>
  <si>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</si>
  <si>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</si>
  <si>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</si>
  <si>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</si>
  <si>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</si>
  <si>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</si>
  <si>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</si>
  <si>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</si>
  <si>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</si>
  <si>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</si>
  <si>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</si>
  <si>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</si>
  <si>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</si>
  <si>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</si>
  <si>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</si>
  <si>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</si>
  <si>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</si>
  <si>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</si>
  <si>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</si>
  <si>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</si>
  <si>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</si>
  <si>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</si>
  <si>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</si>
  <si>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</si>
  <si>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</si>
  <si>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</si>
  <si>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</si>
  <si>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</si>
  <si>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</si>
  <si>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</si>
  <si>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</si>
  <si>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</si>
  <si>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</si>
  <si>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</si>
  <si>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</si>
  <si>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</si>
  <si>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</si>
  <si>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</si>
  <si>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</si>
  <si>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</si>
  <si>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</si>
  <si>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</si>
  <si>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</si>
  <si>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</si>
  <si>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</si>
  <si>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</si>
  <si>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</si>
  <si>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</si>
  <si>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</si>
  <si>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</si>
  <si>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</si>
  <si>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</si>
  <si>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</si>
  <si>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</si>
  <si>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</si>
  <si>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</si>
  <si>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</si>
  <si>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</si>
  <si>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</si>
  <si>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</si>
  <si>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</si>
  <si>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</si>
  <si>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</si>
  <si>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</si>
  <si>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</si>
  <si>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</si>
  <si>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</si>
  <si>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</si>
  <si>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</si>
  <si>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</si>
  <si>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</si>
  <si>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</si>
  <si>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</si>
  <si>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</si>
  <si>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</si>
  <si>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</si>
  <si>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</si>
  <si>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</si>
  <si>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</si>
  <si>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</si>
  <si>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</si>
  <si>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</si>
  <si>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</si>
  <si>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</si>
  <si>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</si>
  <si>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</si>
  <si>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</si>
  <si>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</si>
  <si>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</si>
  <si>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</si>
  <si>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</si>
  <si>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</si>
  <si>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</si>
  <si>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</si>
  <si>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</si>
  <si>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</si>
  <si>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</si>
  <si>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</si>
  <si>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</si>
  <si>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</si>
  <si>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</si>
  <si>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</si>
  <si>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</si>
  <si>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</si>
  <si>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</si>
  <si>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</si>
  <si>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</si>
  <si>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</si>
  <si>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</si>
  <si>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</si>
  <si>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</si>
  <si>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</si>
  <si>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</si>
  <si>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</si>
  <si>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</si>
  <si>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</si>
  <si>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</si>
  <si>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</si>
  <si>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</si>
  <si>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</si>
  <si>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</si>
  <si>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</si>
  <si>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</si>
  <si>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</si>
  <si>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</si>
  <si>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</si>
  <si>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</si>
  <si>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</si>
  <si>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</si>
  <si>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</si>
  <si>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</si>
  <si>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</si>
  <si>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</si>
  <si>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</si>
  <si>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</si>
  <si>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</si>
  <si>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</si>
  <si>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</si>
  <si>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</si>
  <si>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</si>
  <si>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</si>
  <si>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</si>
  <si>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</si>
  <si>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</si>
  <si>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</si>
  <si>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</si>
  <si>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</si>
  <si>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</si>
  <si>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</si>
  <si>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</si>
  <si>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</si>
  <si>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</si>
  <si>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</si>
  <si>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</si>
  <si>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</si>
  <si>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</si>
  <si>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</si>
  <si>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</si>
  <si>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</si>
  <si>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</si>
  <si>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</si>
  <si>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</si>
  <si>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</si>
  <si>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</si>
  <si>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</si>
  <si>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</si>
  <si>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</si>
  <si>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</si>
  <si>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</si>
  <si>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</si>
  <si>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</si>
  <si>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</si>
  <si>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</si>
  <si>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</si>
  <si>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</si>
  <si>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</si>
  <si>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</si>
  <si>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</si>
  <si>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</si>
  <si>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</si>
  <si>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</si>
  <si>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</si>
  <si>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</si>
  <si>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</si>
  <si>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</si>
  <si>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</si>
  <si>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</si>
  <si>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</si>
  <si>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</si>
  <si>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</si>
  <si>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</si>
  <si>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</si>
  <si>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</si>
  <si>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</si>
  <si>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</si>
  <si>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</si>
  <si>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</si>
  <si>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</si>
  <si>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</si>
  <si>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</si>
  <si>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</si>
  <si>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</si>
  <si>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</si>
  <si>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</si>
  <si>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</si>
  <si>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</si>
  <si>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</si>
  <si>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</si>
  <si>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</si>
  <si>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</si>
  <si>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</si>
  <si>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</si>
  <si>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</si>
  <si>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</si>
  <si>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</si>
  <si>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</si>
  <si>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</si>
  <si>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</si>
  <si>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</si>
  <si>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</si>
  <si>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</si>
  <si>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</si>
  <si>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</si>
  <si>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</si>
  <si>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</si>
  <si>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</si>
  <si>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</si>
  <si>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</si>
  <si>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</si>
  <si>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</si>
  <si>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</si>
  <si>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</si>
  <si>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</si>
  <si>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</si>
  <si>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</si>
  <si>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</si>
  <si>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</si>
  <si>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</si>
  <si>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</si>
  <si>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</si>
  <si>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</si>
  <si>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</si>
  <si>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</si>
  <si>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</si>
  <si>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</si>
  <si>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</si>
  <si>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</si>
  <si>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</si>
  <si>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</si>
  <si>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</si>
  <si>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</si>
  <si>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</si>
  <si>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</si>
  <si>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</si>
  <si>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</si>
  <si>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</si>
  <si>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</si>
  <si>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</si>
  <si>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</si>
  <si>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</si>
  <si>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</si>
  <si>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</si>
  <si>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</si>
  <si>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</si>
  <si>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</si>
  <si>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</si>
  <si>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</si>
  <si>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</si>
  <si>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</si>
  <si>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</si>
  <si>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</si>
  <si>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</si>
  <si>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</si>
  <si>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</si>
  <si>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</si>
  <si>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</si>
  <si>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</si>
  <si>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</si>
  <si>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</si>
  <si>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</si>
  <si>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</si>
  <si>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</si>
  <si>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</si>
  <si>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</si>
  <si>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</si>
  <si>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</si>
  <si>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</si>
  <si>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</si>
  <si>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</si>
  <si>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</si>
  <si>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</si>
  <si>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</si>
  <si>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</si>
  <si>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</si>
  <si>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</si>
  <si>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</si>
  <si>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</si>
  <si>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</si>
  <si>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</si>
  <si>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</si>
  <si>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</si>
  <si>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</si>
  <si>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</si>
  <si>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</si>
  <si>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</si>
  <si>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</si>
  <si>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</si>
  <si>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</si>
  <si>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</si>
  <si>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</si>
  <si>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</si>
  <si>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</si>
  <si>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</si>
  <si>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</si>
  <si>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</si>
  <si>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</si>
  <si>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</si>
  <si>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</si>
  <si>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</si>
  <si>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</si>
  <si>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</si>
  <si>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</si>
  <si>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</si>
  <si>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</si>
  <si>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</si>
  <si>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</si>
  <si>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</si>
  <si>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</si>
  <si>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</si>
  <si>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</si>
  <si>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</si>
  <si>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</si>
  <si>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</si>
  <si>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</si>
  <si>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</si>
  <si>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</si>
  <si>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</si>
  <si>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</si>
  <si>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</si>
  <si>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</si>
  <si>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</si>
  <si>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</si>
  <si>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</si>
  <si>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</si>
  <si>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</si>
  <si>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</si>
  <si>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</si>
  <si>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</si>
  <si>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</si>
  <si>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</si>
  <si>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</si>
  <si>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</si>
  <si>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</si>
  <si>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</si>
  <si>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</si>
  <si>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</si>
  <si>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</si>
  <si>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</si>
  <si>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</si>
  <si>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</si>
  <si>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</si>
  <si>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</si>
  <si>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</si>
  <si>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</si>
  <si>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</si>
  <si>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</si>
  <si>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</si>
  <si>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</si>
  <si>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</si>
  <si>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</si>
  <si>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</si>
  <si>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</si>
  <si>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</si>
  <si>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</si>
  <si>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</si>
  <si>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</si>
  <si>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</si>
  <si>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</si>
  <si>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</si>
  <si>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</si>
  <si>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</si>
  <si>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</si>
  <si>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</si>
  <si>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</si>
  <si>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</si>
  <si>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</si>
  <si>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</si>
  <si>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</si>
  <si>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</si>
  <si>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</si>
  <si>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</si>
  <si>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</si>
  <si>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</si>
  <si>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</si>
  <si>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</si>
  <si>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</si>
  <si>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</si>
  <si>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</si>
  <si>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</si>
  <si>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</si>
  <si>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</si>
  <si>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</si>
  <si>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</si>
  <si>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</si>
  <si>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</si>
  <si>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</si>
  <si>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</si>
  <si>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</si>
  <si>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</si>
  <si>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</si>
  <si>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</si>
  <si>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</si>
  <si>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</si>
  <si>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</si>
  <si>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</si>
  <si>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</si>
  <si>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</si>
  <si>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</si>
  <si>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</si>
  <si>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</si>
  <si>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</si>
  <si>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</si>
  <si>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</si>
  <si>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</si>
  <si>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</si>
  <si>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</si>
  <si>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</si>
  <si>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</si>
  <si>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</si>
  <si>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</si>
  <si>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</si>
  <si>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</si>
  <si>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</si>
  <si>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</si>
  <si>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</si>
  <si>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</si>
  <si>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</si>
  <si>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</si>
  <si>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</si>
  <si>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</si>
  <si>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</si>
  <si>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</si>
  <si>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</si>
  <si>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</si>
  <si>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</si>
  <si>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</si>
  <si>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</si>
  <si>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</si>
  <si>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</si>
  <si>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</si>
  <si>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</si>
  <si>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</si>
  <si>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</si>
  <si>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</si>
  <si>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</si>
  <si>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</si>
  <si>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</si>
  <si>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</si>
  <si>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</si>
  <si>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</si>
  <si>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</si>
  <si>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</si>
  <si>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</si>
  <si>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</si>
  <si>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</si>
  <si>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</si>
  <si>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</si>
  <si>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</si>
  <si>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</si>
  <si>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</si>
  <si>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</si>
  <si>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</si>
  <si>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</si>
  <si>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</si>
  <si>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</si>
  <si>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</si>
  <si>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</si>
  <si>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</si>
  <si>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</si>
  <si>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</si>
  <si>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</si>
  <si>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</si>
  <si>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</si>
  <si>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</si>
  <si>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</si>
  <si>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</si>
  <si>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</si>
  <si>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</si>
  <si>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</si>
  <si>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</si>
  <si>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</si>
  <si>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</si>
  <si>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</si>
  <si>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</si>
  <si>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</si>
  <si>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</si>
  <si>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</si>
  <si>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</si>
  <si>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</si>
  <si>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</si>
  <si>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</si>
  <si>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</si>
  <si>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</si>
  <si>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</si>
  <si>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</si>
  <si>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</si>
  <si>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</si>
  <si>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</si>
  <si>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</si>
  <si>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</si>
  <si>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</si>
  <si>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</si>
  <si>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</si>
  <si>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</si>
  <si>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</si>
  <si>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</si>
  <si>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</si>
  <si>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</si>
  <si>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</si>
  <si>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</si>
  <si>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</si>
  <si>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</si>
  <si>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</si>
  <si>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</si>
  <si>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</si>
  <si>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</si>
  <si>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</si>
  <si>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</si>
  <si>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</si>
  <si>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</si>
  <si>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</si>
  <si>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</si>
  <si>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</si>
  <si>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</si>
  <si>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</si>
  <si>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</si>
  <si>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</si>
  <si>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</si>
  <si>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</si>
  <si>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</si>
  <si>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</si>
  <si>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</si>
  <si>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</si>
  <si>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</si>
  <si>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</si>
  <si>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</si>
  <si>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</si>
  <si>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</si>
  <si>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</si>
  <si>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</si>
  <si>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</si>
  <si>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</si>
  <si>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</si>
  <si>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</si>
  <si>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</si>
  <si>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</si>
  <si>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</si>
  <si>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</si>
  <si>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</si>
  <si>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</si>
  <si>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</si>
  <si>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</si>
  <si>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</si>
  <si>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</si>
  <si>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</si>
  <si>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</si>
  <si>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</si>
  <si>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</si>
  <si>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</si>
  <si>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</si>
  <si>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</si>
  <si>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</si>
  <si>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</si>
  <si>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</si>
  <si>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</si>
  <si>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</si>
  <si>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</si>
  <si>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</si>
  <si>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</si>
  <si>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</si>
  <si>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</si>
  <si>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</si>
  <si>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</si>
  <si>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</si>
  <si>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</si>
  <si>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</si>
  <si>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</si>
  <si>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</si>
  <si>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</si>
  <si>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</si>
  <si>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</si>
  <si>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</si>
  <si>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</si>
  <si>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</si>
  <si>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</si>
  <si>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</si>
  <si>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</si>
  <si>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</si>
  <si>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</si>
  <si>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</si>
  <si>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</si>
  <si>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</si>
  <si>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</si>
  <si>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</si>
  <si>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</si>
  <si>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</si>
  <si>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</si>
  <si>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</si>
  <si>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</si>
  <si>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</si>
  <si>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</si>
  <si>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</si>
  <si>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</si>
  <si>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</si>
  <si>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</si>
  <si>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</si>
  <si>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</si>
  <si>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</si>
  <si>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</si>
  <si>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</si>
  <si>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</si>
  <si>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</si>
  <si>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</si>
  <si>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</si>
  <si>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</si>
  <si>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</si>
  <si>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</si>
  <si>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</si>
  <si>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</si>
  <si>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</si>
  <si>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</si>
  <si>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</si>
  <si>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</si>
  <si>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</si>
  <si>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</si>
  <si>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</si>
  <si>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</si>
  <si>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</si>
  <si>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</si>
  <si>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</si>
  <si>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</si>
  <si>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</si>
  <si>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</si>
  <si>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</si>
  <si>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</si>
  <si>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</si>
  <si>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</si>
  <si>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</si>
  <si>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</si>
  <si>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</si>
  <si>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</si>
  <si>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</si>
  <si>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</si>
  <si>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</si>
  <si>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</si>
  <si>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</si>
  <si>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</si>
  <si>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</si>
  <si>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</si>
  <si>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</si>
  <si>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</si>
  <si>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</si>
  <si>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</si>
  <si>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</si>
  <si>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</si>
  <si>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</si>
  <si>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</si>
  <si>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</si>
  <si>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</si>
  <si>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</si>
  <si>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</si>
  <si>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</si>
  <si>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</si>
  <si>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</si>
  <si>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</si>
  <si>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</si>
  <si>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</si>
  <si>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</si>
  <si>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</si>
  <si>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</si>
  <si>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</si>
  <si>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</si>
  <si>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</si>
  <si>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</si>
  <si>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</si>
  <si>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</si>
  <si>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</si>
  <si>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</si>
  <si>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</si>
  <si>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</si>
  <si>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</si>
  <si>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</si>
  <si>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</si>
  <si>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</si>
  <si>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</si>
  <si>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</si>
  <si>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</si>
  <si>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</si>
  <si>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</si>
  <si>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</si>
  <si>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</si>
  <si>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</si>
  <si>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</si>
  <si>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</si>
  <si>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</si>
  <si>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</si>
  <si>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</si>
  <si>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</si>
  <si>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</si>
  <si>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</si>
  <si>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</si>
  <si>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</si>
  <si>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</si>
  <si>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</si>
  <si>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</si>
  <si>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</si>
  <si>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</si>
  <si>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</si>
  <si>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</si>
  <si>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</si>
  <si>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</si>
  <si>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</si>
  <si>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</si>
  <si>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</si>
  <si>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</si>
  <si>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</si>
  <si>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</si>
  <si>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</si>
  <si>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</si>
  <si>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</si>
  <si>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</si>
  <si>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</si>
  <si>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</si>
  <si>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</si>
  <si>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</si>
  <si>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</si>
  <si>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</si>
  <si>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</si>
  <si>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</si>
  <si>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</si>
  <si>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</si>
  <si>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</si>
  <si>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</si>
  <si>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</si>
  <si>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</si>
  <si>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</si>
  <si>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</si>
  <si>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</si>
  <si>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</si>
  <si>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</si>
  <si>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</si>
  <si>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</si>
  <si>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</si>
  <si>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</si>
  <si>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</si>
  <si>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</si>
  <si>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</si>
  <si>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</si>
  <si>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</si>
  <si>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</si>
  <si>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</si>
  <si>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</si>
  <si>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</si>
  <si>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</si>
  <si>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</si>
  <si>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</si>
  <si>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</si>
  <si>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</si>
  <si>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</si>
  <si>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</si>
  <si>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</si>
  <si>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</si>
  <si>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</si>
  <si>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</si>
  <si>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</si>
  <si>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</si>
  <si>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</si>
  <si>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</si>
  <si>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</si>
  <si>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</si>
  <si>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</si>
  <si>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</si>
  <si>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</si>
  <si>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</si>
  <si>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</si>
  <si>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</si>
  <si>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</si>
  <si>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</si>
  <si>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</si>
  <si>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</si>
  <si>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</si>
  <si>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</si>
  <si>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</si>
  <si>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</si>
  <si>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</si>
  <si>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</si>
  <si>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</si>
  <si>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</si>
  <si>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</si>
  <si>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</si>
  <si>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</si>
  <si>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</si>
  <si>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</si>
  <si>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</si>
  <si>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</si>
  <si>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</si>
  <si>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</si>
  <si>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</si>
  <si>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</si>
  <si>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</si>
  <si>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</si>
  <si>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</si>
  <si>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</si>
  <si>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</si>
  <si>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</si>
  <si>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</si>
  <si>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</si>
  <si>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</si>
  <si>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</si>
  <si>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</si>
  <si>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</si>
  <si>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</si>
  <si>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</si>
  <si>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</si>
  <si>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</si>
  <si>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</si>
  <si>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</si>
  <si>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</si>
  <si>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</si>
  <si>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</si>
  <si>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</si>
  <si>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</si>
  <si>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</si>
  <si>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</si>
  <si>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</si>
  <si>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</si>
  <si>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</si>
  <si>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</si>
  <si>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</si>
  <si>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</si>
  <si>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</si>
  <si>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</si>
  <si>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</si>
  <si>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</si>
  <si>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</si>
  <si>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</si>
  <si>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</si>
  <si>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</si>
  <si>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</si>
  <si>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</si>
  <si>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</si>
  <si>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</si>
  <si>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</si>
  <si>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</si>
  <si>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</si>
  <si>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</si>
  <si>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</si>
  <si>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</si>
  <si>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</si>
  <si>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</si>
  <si>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</si>
  <si>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</si>
  <si>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</si>
  <si>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</si>
  <si>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</si>
  <si>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</si>
  <si>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</si>
  <si>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</si>
  <si>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</si>
  <si>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</si>
  <si>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</si>
  <si>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</si>
  <si>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</si>
  <si>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</si>
  <si>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</si>
  <si>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</si>
  <si>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</si>
  <si>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</si>
  <si>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</si>
  <si>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</si>
  <si>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</si>
  <si>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</si>
  <si>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</si>
  <si>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</si>
  <si>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</si>
  <si>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</si>
  <si>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</si>
  <si>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</si>
  <si>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</si>
  <si>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</si>
  <si>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</si>
  <si>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</si>
  <si>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</si>
  <si>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</si>
  <si>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</si>
  <si>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</si>
  <si>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</si>
  <si>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</si>
  <si>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</si>
  <si>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</si>
  <si>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</si>
  <si>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</si>
  <si>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</si>
  <si>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</si>
  <si>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</si>
  <si>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</si>
  <si>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</si>
  <si>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</si>
  <si>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</si>
  <si>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</si>
  <si>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</si>
  <si>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</si>
  <si>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</si>
  <si>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</si>
  <si>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</si>
  <si>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</si>
  <si>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</si>
  <si>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</si>
  <si>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</si>
  <si>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</si>
  <si>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</si>
  <si>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</si>
  <si>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</si>
  <si>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</si>
  <si>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</si>
  <si>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</si>
  <si>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</si>
  <si>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</si>
  <si>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</si>
  <si>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</si>
  <si>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</si>
  <si>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</si>
  <si>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</si>
  <si>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</si>
  <si>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</si>
  <si>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</si>
  <si>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</si>
  <si>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</si>
  <si>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</si>
  <si>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</si>
  <si>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</si>
  <si>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</si>
  <si>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</si>
  <si>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</si>
  <si>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</si>
  <si>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</si>
  <si>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</si>
  <si>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</si>
  <si>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</si>
  <si>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</si>
  <si>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</si>
  <si>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</si>
  <si>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</si>
  <si>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</si>
  <si>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</si>
  <si>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</si>
  <si>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</si>
  <si>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</si>
  <si>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</si>
  <si>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</si>
  <si>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</si>
  <si>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</si>
  <si>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</si>
  <si>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</si>
  <si>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</si>
  <si>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</si>
  <si>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</si>
  <si>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</si>
  <si>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</si>
  <si>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</si>
  <si>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</si>
  <si>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</si>
  <si>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</si>
  <si>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</si>
  <si>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</si>
  <si>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</si>
  <si>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</si>
  <si>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</si>
  <si>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</si>
  <si>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</si>
  <si>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</si>
  <si>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</si>
  <si>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</si>
  <si>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</si>
  <si>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</si>
  <si>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</si>
  <si>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</si>
  <si>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</si>
  <si>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</si>
  <si>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</si>
  <si>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</si>
  <si>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</si>
  <si>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</si>
  <si>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</si>
  <si>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</si>
  <si>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</si>
  <si>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</si>
  <si>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</si>
  <si>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</si>
  <si>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</si>
  <si>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</si>
  <si>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</si>
  <si>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</si>
  <si>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</si>
  <si>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</si>
  <si>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</si>
  <si>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</si>
  <si>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</si>
  <si>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</si>
  <si>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</si>
  <si>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</si>
  <si>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</si>
  <si>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</si>
  <si>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</si>
  <si>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</si>
  <si>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</si>
  <si>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</si>
  <si>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</si>
  <si>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</si>
  <si>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</si>
  <si>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</si>
  <si>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</si>
  <si>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</si>
  <si>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</si>
  <si>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</si>
  <si>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</si>
  <si>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</si>
  <si>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</si>
  <si>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</si>
  <si>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</si>
  <si>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</si>
  <si>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</si>
  <si>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</si>
  <si>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</si>
  <si>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</si>
  <si>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</si>
  <si>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</si>
  <si>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</si>
  <si>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</si>
  <si>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</si>
  <si>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</si>
  <si>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</si>
  <si>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</si>
  <si>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</si>
  <si>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</si>
  <si>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</si>
  <si>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</si>
  <si>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</si>
  <si>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</si>
  <si>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</si>
  <si>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</si>
  <si>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</si>
  <si>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</si>
  <si>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</si>
  <si>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</si>
  <si>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</si>
  <si>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</si>
  <si>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</si>
  <si>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</si>
  <si>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</si>
  <si>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</si>
  <si>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</si>
  <si>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</si>
  <si>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</si>
  <si>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</si>
  <si>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</si>
  <si>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</si>
  <si>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</si>
  <si>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</si>
  <si>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</si>
  <si>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</si>
  <si>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</si>
  <si>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</si>
  <si>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</si>
  <si>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</si>
  <si>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</si>
  <si>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</si>
  <si>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</si>
  <si>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</si>
  <si>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</si>
  <si>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</si>
  <si>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</si>
  <si>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</si>
  <si>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</si>
  <si>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</si>
  <si>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</si>
  <si>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</si>
  <si>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</si>
  <si>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</si>
  <si>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</si>
  <si>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</si>
  <si>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</si>
  <si>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</si>
  <si>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</si>
  <si>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</si>
  <si>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</si>
  <si>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</si>
  <si>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</si>
  <si>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</si>
  <si>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</si>
  <si>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</si>
  <si>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</si>
  <si>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</si>
  <si>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</si>
  <si>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</si>
  <si>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</si>
  <si>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</si>
  <si>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</si>
  <si>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</si>
  <si>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</si>
  <si>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</si>
  <si>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</si>
  <si>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</si>
  <si>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</si>
  <si>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</si>
  <si>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</si>
  <si>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</si>
  <si>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</si>
  <si>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</si>
  <si>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</si>
  <si>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</si>
  <si>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</si>
  <si>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</si>
  <si>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</si>
  <si>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</si>
  <si>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</si>
  <si>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</si>
  <si>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</si>
  <si>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</si>
  <si>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</si>
  <si>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</si>
  <si>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</si>
  <si>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</si>
  <si>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</si>
  <si>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</si>
  <si>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</si>
  <si>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</si>
  <si>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</si>
  <si>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</si>
  <si>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</si>
  <si>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</si>
  <si>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</si>
  <si>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</si>
  <si>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</si>
  <si>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</si>
  <si>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</si>
  <si>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</si>
  <si>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</si>
  <si>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</si>
  <si>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</si>
  <si>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</si>
  <si>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</si>
  <si>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</si>
  <si>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</si>
  <si>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</si>
  <si>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</si>
  <si>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</si>
  <si>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</si>
  <si>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</si>
  <si>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</si>
  <si>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</si>
  <si>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</si>
  <si>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</si>
  <si>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</si>
  <si>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</si>
  <si>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</si>
  <si>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</si>
  <si>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</si>
  <si>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</si>
  <si>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</si>
  <si>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</si>
  <si>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</si>
  <si>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</si>
  <si>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</si>
  <si>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</si>
  <si>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</si>
  <si>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</si>
  <si>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</si>
  <si>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</si>
  <si>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</si>
  <si>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</si>
  <si>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</si>
  <si>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</si>
  <si>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</si>
  <si>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</si>
  <si>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</si>
  <si>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</si>
  <si>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</si>
  <si>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</si>
  <si>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</si>
  <si>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</si>
  <si>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</si>
  <si>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</si>
  <si>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</si>
  <si>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</si>
  <si>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</si>
  <si>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</si>
  <si>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</si>
  <si>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</si>
  <si>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</si>
  <si>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</si>
  <si>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</si>
  <si>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</si>
  <si>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</si>
  <si>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</si>
  <si>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</si>
  <si>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</si>
  <si>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</si>
  <si>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</si>
  <si>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</si>
  <si>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</si>
  <si>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</si>
  <si>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</si>
  <si>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</si>
  <si>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</si>
  <si>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</si>
  <si>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</si>
  <si>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</si>
  <si>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</si>
  <si>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</si>
  <si>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</si>
  <si>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</si>
  <si>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</si>
  <si>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</si>
  <si>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</si>
  <si>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</si>
  <si>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</si>
  <si>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</si>
  <si>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</si>
  <si>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</si>
  <si>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</si>
  <si>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</si>
  <si>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</si>
  <si>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</si>
  <si>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</si>
  <si>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</si>
  <si>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</si>
  <si>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</si>
  <si>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</si>
  <si>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</si>
  <si>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</si>
  <si>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</si>
  <si>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</si>
  <si>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</si>
  <si>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</si>
  <si>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</si>
  <si>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</si>
  <si>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</si>
  <si>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</si>
  <si>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</si>
  <si>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</si>
  <si>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</si>
  <si>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</si>
  <si>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</si>
  <si>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</si>
  <si>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</si>
  <si>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</si>
  <si>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</si>
  <si>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</si>
  <si>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</si>
  <si>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</si>
  <si>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</si>
  <si>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</si>
  <si>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</si>
  <si>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</si>
  <si>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</si>
  <si>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</si>
  <si>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</si>
  <si>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</si>
  <si>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</si>
  <si>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</si>
  <si>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</si>
  <si>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</si>
  <si>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</si>
  <si>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</si>
  <si>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</si>
  <si>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</si>
  <si>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</si>
  <si>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</si>
  <si>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</si>
  <si>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</si>
  <si>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</si>
  <si>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</si>
  <si>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</si>
  <si>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</si>
  <si>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</si>
  <si>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</si>
  <si>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</si>
  <si>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</si>
  <si>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</si>
  <si>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</si>
  <si>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</si>
  <si>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</si>
  <si>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</si>
  <si>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</si>
  <si>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</si>
  <si>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</si>
  <si>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</si>
  <si>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</si>
  <si>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</si>
  <si>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</si>
  <si>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</si>
  <si>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</si>
  <si>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</si>
  <si>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</si>
  <si>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</si>
  <si>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</si>
  <si>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</si>
  <si>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</si>
  <si>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</si>
  <si>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</si>
  <si>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</si>
  <si>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</si>
  <si>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</si>
  <si>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</si>
  <si>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</si>
  <si>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</si>
  <si>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</si>
  <si>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</si>
  <si>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</si>
  <si>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</si>
  <si>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</si>
  <si>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</si>
  <si>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</si>
  <si>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</si>
  <si>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</si>
  <si>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</si>
  <si>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</si>
  <si>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</si>
  <si>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</si>
  <si>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</si>
  <si>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</si>
  <si>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</si>
  <si>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</si>
  <si>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</si>
  <si>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</si>
  <si>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</si>
  <si>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</si>
  <si>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</si>
  <si>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</si>
  <si>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</si>
  <si>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</si>
  <si>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</si>
  <si>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</si>
  <si>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</si>
  <si>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</si>
  <si>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</si>
  <si>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</si>
  <si>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</si>
  <si>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</si>
  <si>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</si>
  <si>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</si>
  <si>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</si>
  <si>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</si>
  <si>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</si>
  <si>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</si>
  <si>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</si>
  <si>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</si>
  <si>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</si>
  <si>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</si>
  <si>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</si>
  <si>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</si>
  <si>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</si>
  <si>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</si>
  <si>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</si>
  <si>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</si>
  <si>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</si>
  <si>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</si>
  <si>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</si>
  <si>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</si>
  <si>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</si>
  <si>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</si>
  <si>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</si>
  <si>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</si>
  <si>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</si>
  <si>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</si>
  <si>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</si>
  <si>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</si>
  <si>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</si>
  <si>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</si>
  <si>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</si>
  <si>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</si>
  <si>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</si>
  <si>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</si>
  <si>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</si>
  <si>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</si>
  <si>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</si>
  <si>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</si>
  <si>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</si>
  <si>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</si>
  <si>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</si>
  <si>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</si>
  <si>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</si>
  <si>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</si>
  <si>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</si>
  <si>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</si>
  <si>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</si>
  <si>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</si>
  <si>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</si>
  <si>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</si>
  <si>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</si>
  <si>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</si>
  <si>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</si>
  <si>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</si>
  <si>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</si>
  <si>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</si>
  <si>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</si>
  <si>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</si>
  <si>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</si>
  <si>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</si>
  <si>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</si>
  <si>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</si>
  <si>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</si>
  <si>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</si>
  <si>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</si>
  <si>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</si>
  <si>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</si>
  <si>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</si>
  <si>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</si>
  <si>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</si>
  <si>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</si>
  <si>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</si>
  <si>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</si>
  <si>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</si>
  <si>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</si>
  <si>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</si>
  <si>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</si>
  <si>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</si>
  <si>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</si>
  <si>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</si>
  <si>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</si>
  <si>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</si>
  <si>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</si>
  <si>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</si>
  <si>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</si>
  <si>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</si>
  <si>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</si>
  <si>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</si>
  <si>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</si>
  <si>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</si>
  <si>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</si>
  <si>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</si>
  <si>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</si>
  <si>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</si>
  <si>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</si>
  <si>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</si>
  <si>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</si>
  <si>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</si>
  <si>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</si>
  <si>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</si>
  <si>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</si>
  <si>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</si>
  <si>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</si>
  <si>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</si>
  <si>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</si>
  <si>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</si>
  <si>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</si>
  <si>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</si>
  <si>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</si>
  <si>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</si>
  <si>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</si>
  <si>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</si>
  <si>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</si>
  <si>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</si>
  <si>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</si>
  <si>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</si>
  <si>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</si>
  <si>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</si>
  <si>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</si>
  <si>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</si>
  <si>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</si>
  <si>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</si>
  <si>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</si>
  <si>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</si>
  <si>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</si>
  <si>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</si>
  <si>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</si>
  <si>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</si>
  <si>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</si>
  <si>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</si>
  <si>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</si>
  <si>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</si>
  <si>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</si>
  <si>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</si>
  <si>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</si>
  <si>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</si>
  <si>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</si>
  <si>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</si>
  <si>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</si>
  <si>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</si>
  <si>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</si>
  <si>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</si>
  <si>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</si>
  <si>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</si>
  <si>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</si>
  <si>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</si>
  <si>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</si>
  <si>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</si>
  <si>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</si>
  <si>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</si>
  <si>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</si>
  <si>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</si>
  <si>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</si>
  <si>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</si>
  <si>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</si>
  <si>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</si>
  <si>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</si>
  <si>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</si>
  <si>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</si>
  <si>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</si>
  <si>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</si>
  <si>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</si>
  <si>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</si>
  <si>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</si>
  <si>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</si>
  <si>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</si>
  <si>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</si>
  <si>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</si>
  <si>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</si>
  <si>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</si>
  <si>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</si>
  <si>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</si>
  <si>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</si>
  <si>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</si>
  <si>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</si>
  <si>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</si>
  <si>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</si>
  <si>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</si>
  <si>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</si>
  <si>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</si>
  <si>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</si>
  <si>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</si>
  <si>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</si>
  <si>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</si>
  <si>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</si>
  <si>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</si>
  <si>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</si>
  <si>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</si>
  <si>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</si>
  <si>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</si>
  <si>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</si>
  <si>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</si>
  <si>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</si>
  <si>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</si>
  <si>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</si>
  <si>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</si>
  <si>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</si>
  <si>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</si>
  <si>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</si>
  <si>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</si>
  <si>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</si>
  <si>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</si>
  <si>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</si>
  <si>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</si>
  <si>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</si>
  <si>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</si>
  <si>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</si>
  <si>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</si>
  <si>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</si>
  <si>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</si>
  <si>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</si>
  <si>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</si>
  <si>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</si>
  <si>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</si>
  <si>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</si>
  <si>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</si>
  <si>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</si>
  <si>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</si>
  <si>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</si>
  <si>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</si>
  <si>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</si>
  <si>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</si>
  <si>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</si>
  <si>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</si>
  <si>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</si>
  <si>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</si>
  <si>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</si>
  <si>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</si>
  <si>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</si>
  <si>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</si>
  <si>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</si>
  <si>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</si>
  <si>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</si>
  <si>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</si>
  <si>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</si>
  <si>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</si>
  <si>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</si>
  <si>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</si>
  <si>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</si>
  <si>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</si>
  <si>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</si>
  <si>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</si>
  <si>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</si>
  <si>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</si>
  <si>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</si>
  <si>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</si>
  <si>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</si>
  <si>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</si>
  <si>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</si>
  <si>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</si>
  <si>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</si>
  <si>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</si>
  <si>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</si>
  <si>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</si>
  <si>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</si>
  <si>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</si>
  <si>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</si>
  <si>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</si>
  <si>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</si>
  <si>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</si>
  <si>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</si>
  <si>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</si>
  <si>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</si>
  <si>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</si>
  <si>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</si>
  <si>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</si>
  <si>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</si>
  <si>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</si>
  <si>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</si>
  <si>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</si>
  <si>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</si>
  <si>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</si>
  <si>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</si>
  <si>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</si>
  <si>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</si>
  <si>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</si>
  <si>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</si>
  <si>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</si>
  <si>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</si>
  <si>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</si>
  <si>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</si>
  <si>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</si>
  <si>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</si>
  <si>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</si>
  <si>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</si>
  <si>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</si>
  <si>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</si>
  <si>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</si>
  <si>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</si>
  <si>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</si>
  <si>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</si>
  <si>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</si>
  <si>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</si>
  <si>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</si>
  <si>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</si>
  <si>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</si>
  <si>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</si>
  <si>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</si>
  <si>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</si>
  <si>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</si>
  <si>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</si>
  <si>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</si>
  <si>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</si>
  <si>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</si>
  <si>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</si>
  <si>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</si>
  <si>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</si>
  <si>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</si>
  <si>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</si>
  <si>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</si>
  <si>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</si>
  <si>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</si>
  <si>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</si>
  <si>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</si>
  <si>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</si>
  <si>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</si>
  <si>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</si>
  <si>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</si>
  <si>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</si>
  <si>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</si>
  <si>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</si>
  <si>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</si>
  <si>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</si>
  <si>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</si>
  <si>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</si>
  <si>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</si>
  <si>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</si>
  <si>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</si>
  <si>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</si>
  <si>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</si>
  <si>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</si>
  <si>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</si>
  <si>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</si>
  <si>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</si>
  <si>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</si>
  <si>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</si>
  <si>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</si>
  <si>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</si>
  <si>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</si>
  <si>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</si>
  <si>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</si>
  <si>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</si>
  <si>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</si>
  <si>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</si>
  <si>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</si>
  <si>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</si>
  <si>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</si>
  <si>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</si>
  <si>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</si>
  <si>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</si>
  <si>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</si>
  <si>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</si>
  <si>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</si>
  <si>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</si>
  <si>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</si>
  <si>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</si>
  <si>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</si>
  <si>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</si>
  <si>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</si>
  <si>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</si>
  <si>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</si>
  <si>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</si>
  <si>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</si>
  <si>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</si>
  <si>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</si>
  <si>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</si>
  <si>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</si>
  <si>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</si>
  <si>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</si>
  <si>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</si>
  <si>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</si>
  <si>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</si>
  <si>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</si>
  <si>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</si>
  <si>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</si>
  <si>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</si>
  <si>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</si>
  <si>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</si>
  <si>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</si>
  <si>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</si>
  <si>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</si>
  <si>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</si>
  <si>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</si>
  <si>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</si>
  <si>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</si>
  <si>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</si>
  <si>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</si>
  <si>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</si>
  <si>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</si>
  <si>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</si>
  <si>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</si>
  <si>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</si>
  <si>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</si>
  <si>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</si>
  <si>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</si>
  <si>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</si>
  <si>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</si>
  <si>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</si>
  <si>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</si>
  <si>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</si>
  <si>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</si>
  <si>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</si>
  <si>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</si>
  <si>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</si>
  <si>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</si>
  <si>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</si>
  <si>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</si>
  <si>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</si>
  <si>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</si>
  <si>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</si>
  <si>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</si>
  <si>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</si>
  <si>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</si>
  <si>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</si>
  <si>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</si>
  <si>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</si>
  <si>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</si>
  <si>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</si>
  <si>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</si>
  <si>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</si>
  <si>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</si>
  <si>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</si>
  <si>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</si>
  <si>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</si>
  <si>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</si>
  <si>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</si>
  <si>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</si>
  <si>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</si>
  <si>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</si>
  <si>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</si>
  <si>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</si>
  <si>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</si>
  <si>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</si>
  <si>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</si>
  <si>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</si>
  <si>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</si>
  <si>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</si>
  <si>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</si>
  <si>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</si>
  <si>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</si>
  <si>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</si>
  <si>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</si>
  <si>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</si>
  <si>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</si>
  <si>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</si>
  <si>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</si>
  <si>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</si>
  <si>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</si>
  <si>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</si>
  <si>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</si>
  <si>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</si>
  <si>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</si>
  <si>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</si>
  <si>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</si>
  <si>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</si>
  <si>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</si>
  <si>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</si>
  <si>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</si>
  <si>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</si>
  <si>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</si>
  <si>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</si>
  <si>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</si>
  <si>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</si>
  <si>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</si>
  <si>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</si>
  <si>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</si>
  <si>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</si>
  <si>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</si>
  <si>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</si>
  <si>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</si>
  <si>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</si>
  <si>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</si>
  <si>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</si>
  <si>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</si>
  <si>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</si>
  <si>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</si>
  <si>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</si>
  <si>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</si>
  <si>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</si>
  <si>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</si>
  <si>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</si>
  <si>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</si>
  <si>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</si>
  <si>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</si>
  <si>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</si>
  <si>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</si>
  <si>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</si>
  <si>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</si>
  <si>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</si>
  <si>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</si>
  <si>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</si>
  <si>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</si>
  <si>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</si>
  <si>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</si>
  <si>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</si>
  <si>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</si>
  <si>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</si>
  <si>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</si>
  <si>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</si>
  <si>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</si>
  <si>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</si>
  <si>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</si>
  <si>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</si>
  <si>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</si>
  <si>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</si>
  <si>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</si>
  <si>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</si>
  <si>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</si>
  <si>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</si>
  <si>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</si>
  <si>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</si>
  <si>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</si>
  <si>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</si>
  <si>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</si>
  <si>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</si>
  <si>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</si>
  <si>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</si>
  <si>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</si>
  <si>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</si>
  <si>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</si>
  <si>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</si>
  <si>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</si>
  <si>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</si>
  <si>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</si>
  <si>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</si>
  <si>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</si>
  <si>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</si>
  <si>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</si>
  <si>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</si>
  <si>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</si>
  <si>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</si>
  <si>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</si>
  <si>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</si>
  <si>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</si>
  <si>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</si>
  <si>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</si>
  <si>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</si>
  <si>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</si>
  <si>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</si>
  <si>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</si>
  <si>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</si>
  <si>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</si>
  <si>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</si>
  <si>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</si>
  <si>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</si>
  <si>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</si>
  <si>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</si>
  <si>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</si>
  <si>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</si>
  <si>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</si>
  <si>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</si>
  <si>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</si>
  <si>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</si>
  <si>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</si>
  <si>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</si>
  <si>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</si>
  <si>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</si>
  <si>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</si>
  <si>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</si>
  <si>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</si>
  <si>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</si>
  <si>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</si>
  <si>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</si>
  <si>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</si>
  <si>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</si>
  <si>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</si>
  <si>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</si>
  <si>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</si>
  <si>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</si>
  <si>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</si>
  <si>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</si>
  <si>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</si>
  <si>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</si>
  <si>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</si>
  <si>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</si>
  <si>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</si>
  <si>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</si>
  <si>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</si>
  <si>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</si>
  <si>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</si>
  <si>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</si>
  <si>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</si>
  <si>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</si>
  <si>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</si>
  <si>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</si>
  <si>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</si>
  <si>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</si>
  <si>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</si>
  <si>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</si>
  <si>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</si>
  <si>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</si>
  <si>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</si>
  <si>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</si>
  <si>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</si>
  <si>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</si>
  <si>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</si>
  <si>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</si>
  <si>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</si>
  <si>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</si>
  <si>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</si>
  <si>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</si>
  <si>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</si>
  <si>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</si>
  <si>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</si>
  <si>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</si>
  <si>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</si>
  <si>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</si>
  <si>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</si>
  <si>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</si>
  <si>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</si>
  <si>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</si>
  <si>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</si>
  <si>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</si>
  <si>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</si>
  <si>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</si>
  <si>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</si>
  <si>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</si>
  <si>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</si>
  <si>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</si>
  <si>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</si>
  <si>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</si>
  <si>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</si>
  <si>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</si>
  <si>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</si>
  <si>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</si>
  <si>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</si>
  <si>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</si>
  <si>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</si>
  <si>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</si>
  <si>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</si>
  <si>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</si>
  <si>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</si>
  <si>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</si>
  <si>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</si>
  <si>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</si>
  <si>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</si>
  <si>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</si>
  <si>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</si>
  <si>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</si>
  <si>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</si>
  <si>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</si>
  <si>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</si>
  <si>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</si>
  <si>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</si>
  <si>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</si>
  <si>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</si>
  <si>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</si>
  <si>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</si>
  <si>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</si>
  <si>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</si>
  <si>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</si>
  <si>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</si>
  <si>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</si>
  <si>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</si>
  <si>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</si>
  <si>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</si>
  <si>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</si>
  <si>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</si>
  <si>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</si>
  <si>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</si>
  <si>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</si>
  <si>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</si>
  <si>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</si>
  <si>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</si>
  <si>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</si>
  <si>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</si>
  <si>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</si>
  <si>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</si>
  <si>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</si>
  <si>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</si>
  <si>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</si>
  <si>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</si>
  <si>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</si>
  <si>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</si>
  <si>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</si>
  <si>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</si>
  <si>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</si>
  <si>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</si>
  <si>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</si>
  <si>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</si>
  <si>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</si>
  <si>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</si>
  <si>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</si>
  <si>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</si>
  <si>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</si>
  <si>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</si>
  <si>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</si>
  <si>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</si>
  <si>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</si>
  <si>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</si>
  <si>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</si>
  <si>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</si>
  <si>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</si>
  <si>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</si>
  <si>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</si>
  <si>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</si>
  <si>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</si>
  <si>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</si>
  <si>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</si>
  <si>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</si>
  <si>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</si>
  <si>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</si>
  <si>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</si>
  <si>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</si>
  <si>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</si>
  <si>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</si>
  <si>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</si>
  <si>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</si>
  <si>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</si>
  <si>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</si>
  <si>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</si>
  <si>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</si>
  <si>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</si>
  <si>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</si>
  <si>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</si>
  <si>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</si>
  <si>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</si>
  <si>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</si>
  <si>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</si>
  <si>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</si>
  <si>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</si>
  <si>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</si>
  <si>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</si>
  <si>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</si>
  <si>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</si>
  <si>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</si>
  <si>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</si>
  <si>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</si>
  <si>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</si>
  <si>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</si>
  <si>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</si>
  <si>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</si>
  <si>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</si>
  <si>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</si>
  <si>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</si>
  <si>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</si>
  <si>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</si>
  <si>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</si>
  <si>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</si>
  <si>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</si>
  <si>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</si>
  <si>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</si>
  <si>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</si>
  <si>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</si>
  <si>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</si>
  <si>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</si>
  <si>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</si>
  <si>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</si>
  <si>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</si>
  <si>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</si>
  <si>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</si>
  <si>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</si>
  <si>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</si>
  <si>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</si>
  <si>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</si>
  <si>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</si>
  <si>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</si>
  <si>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</si>
  <si>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</si>
  <si>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</si>
  <si>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</si>
  <si>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</si>
  <si>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</si>
  <si>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</si>
  <si>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</si>
  <si>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</si>
  <si>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</si>
  <si>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</si>
  <si>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</si>
  <si>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</si>
  <si>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</si>
  <si>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</si>
  <si>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</si>
  <si>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</si>
  <si>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</si>
  <si>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</si>
  <si>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</si>
  <si>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</si>
  <si>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</si>
  <si>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</si>
  <si>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</si>
  <si>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</si>
  <si>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</si>
  <si>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</si>
  <si>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</si>
  <si>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</si>
  <si>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</si>
  <si>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</si>
  <si>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</si>
  <si>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</si>
  <si>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</si>
  <si>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</si>
  <si>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</si>
  <si>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</si>
  <si>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</si>
  <si>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</si>
  <si>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</si>
  <si>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</si>
  <si>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</si>
  <si>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</si>
  <si>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</si>
  <si>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</si>
  <si>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</si>
  <si>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</si>
  <si>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</si>
  <si>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</si>
  <si>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</si>
  <si>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</si>
  <si>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</si>
  <si>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</si>
  <si>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</si>
  <si>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</si>
  <si>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</si>
  <si>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</si>
  <si>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</si>
  <si>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</si>
  <si>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</si>
  <si>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</si>
  <si>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</si>
  <si>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</si>
  <si>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</si>
  <si>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</si>
  <si>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</si>
  <si>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</si>
  <si>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</si>
  <si>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</si>
  <si>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</si>
  <si>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</si>
  <si>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</si>
  <si>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</si>
  <si>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</si>
  <si>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</si>
  <si>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</si>
  <si>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</si>
  <si>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</si>
  <si>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</si>
  <si>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</si>
  <si>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</si>
  <si>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</si>
  <si>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</si>
  <si>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</si>
  <si>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</si>
  <si>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</si>
  <si>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</si>
  <si>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</si>
  <si>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</si>
  <si>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</si>
  <si>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</si>
  <si>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</si>
  <si>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</si>
  <si>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</si>
  <si>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</si>
  <si>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</si>
  <si>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</si>
  <si>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</si>
  <si>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</si>
  <si>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</si>
  <si>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</si>
  <si>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</si>
  <si>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</si>
  <si>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</si>
  <si>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</si>
  <si>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</si>
  <si>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</si>
  <si>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</si>
  <si>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</si>
  <si>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</si>
  <si>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</si>
  <si>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</si>
  <si>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</si>
  <si>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</si>
  <si>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</si>
  <si>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</si>
  <si>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</si>
  <si>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</si>
  <si>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</si>
  <si>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</si>
  <si>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</si>
  <si>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</si>
  <si>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</si>
  <si>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</si>
  <si>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</si>
  <si>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</si>
  <si>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</si>
  <si>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</si>
  <si>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</si>
  <si>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</si>
  <si>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</si>
  <si>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</si>
  <si>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</si>
  <si>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</si>
  <si>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</si>
  <si>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</si>
  <si>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</si>
  <si>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</si>
  <si>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</si>
  <si>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</si>
  <si>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</si>
  <si>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</si>
  <si>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</si>
  <si>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</si>
  <si>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</si>
  <si>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</si>
  <si>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</si>
  <si>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</si>
  <si>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</si>
  <si>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</si>
  <si>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</si>
  <si>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</si>
  <si>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</si>
  <si>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</si>
  <si>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</si>
  <si>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</si>
  <si>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</si>
  <si>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</si>
  <si>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</si>
  <si>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</si>
  <si>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</si>
  <si>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</si>
  <si>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</si>
  <si>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</si>
  <si>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</si>
  <si>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</si>
  <si>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</si>
  <si>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</si>
  <si>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</si>
  <si>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</si>
  <si>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</si>
  <si>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</si>
  <si>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</si>
  <si>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</si>
  <si>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</si>
  <si>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</si>
  <si>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</si>
  <si>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</si>
  <si>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</si>
  <si>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</si>
  <si>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</si>
  <si>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</si>
  <si>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</si>
  <si>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</si>
  <si>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</si>
  <si>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</si>
  <si>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</si>
  <si>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</si>
  <si>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</si>
  <si>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</si>
  <si>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</si>
  <si>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</si>
  <si>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</si>
  <si>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</si>
  <si>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</si>
  <si>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</si>
  <si>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</si>
  <si>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</si>
  <si>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</si>
  <si>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</si>
  <si>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</si>
  <si>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</si>
  <si>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</si>
  <si>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</si>
  <si>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</si>
  <si>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</si>
  <si>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</si>
  <si>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</si>
  <si>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</si>
  <si>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</si>
  <si>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</si>
  <si>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</si>
  <si>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</si>
  <si>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</si>
  <si>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</si>
  <si>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</si>
  <si>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</si>
  <si>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</si>
  <si>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</si>
  <si>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</si>
  <si>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</si>
  <si>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</si>
  <si>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</si>
  <si>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</si>
  <si>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</si>
  <si>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</si>
  <si>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</si>
  <si>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</si>
  <si>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</si>
  <si>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</si>
  <si>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</si>
  <si>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</si>
  <si>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</si>
  <si>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</si>
  <si>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</si>
  <si>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</si>
  <si>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</si>
  <si>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</si>
  <si>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</si>
  <si>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</si>
  <si>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</si>
  <si>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</si>
  <si>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</si>
  <si>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</si>
  <si>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</si>
  <si>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</si>
  <si>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</si>
  <si>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</si>
  <si>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</si>
  <si>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</si>
  <si>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</si>
  <si>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</si>
  <si>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</si>
  <si>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</si>
  <si>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</si>
  <si>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</si>
  <si>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</si>
  <si>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</si>
  <si>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</si>
  <si>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</si>
  <si>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</si>
  <si>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</si>
  <si>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</si>
  <si>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</si>
  <si>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</si>
  <si>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</si>
  <si>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</si>
  <si>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</si>
  <si>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</si>
  <si>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</si>
  <si>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</si>
  <si>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</si>
  <si>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</si>
  <si>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</si>
  <si>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</si>
  <si>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</si>
  <si>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</si>
  <si>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</si>
  <si>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</si>
  <si>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</si>
  <si>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</si>
  <si>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</si>
  <si>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</si>
  <si>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</si>
  <si>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</si>
  <si>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</si>
  <si>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</si>
  <si>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</si>
  <si>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</si>
  <si>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</si>
  <si>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</si>
  <si>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</si>
  <si>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</si>
  <si>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</si>
  <si>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</si>
  <si>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</si>
  <si>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</si>
  <si>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</si>
  <si>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</si>
  <si>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</si>
  <si>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</si>
  <si>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</si>
  <si>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</si>
  <si>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</si>
  <si>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</si>
  <si>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</si>
  <si>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</si>
  <si>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</si>
  <si>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</si>
  <si>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</si>
  <si>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</si>
  <si>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</si>
  <si>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</si>
  <si>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</si>
  <si>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</si>
  <si>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</si>
  <si>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</si>
  <si>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</si>
  <si>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</si>
  <si>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</si>
  <si>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</si>
  <si>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</si>
  <si>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</si>
  <si>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</si>
  <si>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</si>
  <si>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</si>
  <si>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</si>
  <si>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</si>
  <si>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</si>
  <si>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</si>
  <si>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</si>
  <si>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</si>
  <si>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</si>
  <si>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</si>
  <si>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</si>
  <si>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</si>
  <si>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</si>
  <si>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</si>
  <si>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</si>
  <si>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</si>
  <si>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</si>
  <si>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</si>
  <si>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</si>
  <si>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</si>
  <si>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</si>
  <si>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</si>
  <si>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</si>
  <si>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</si>
  <si>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</si>
  <si>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</si>
  <si>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</si>
  <si>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</si>
  <si>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</si>
  <si>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</si>
  <si>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</si>
  <si>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</si>
  <si>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</si>
  <si>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</si>
  <si>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</si>
  <si>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</si>
  <si>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</si>
  <si>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</si>
  <si>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</si>
  <si>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</si>
  <si>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</si>
  <si>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</si>
  <si>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</si>
  <si>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</si>
  <si>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</si>
  <si>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</si>
  <si>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</si>
  <si>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</si>
  <si>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</si>
  <si>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</si>
  <si>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</si>
  <si>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</si>
  <si>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</si>
  <si>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</si>
  <si>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</si>
  <si>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</si>
  <si>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</si>
  <si>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</si>
  <si>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</si>
  <si>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</si>
  <si>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</si>
  <si>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</si>
  <si>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</si>
  <si>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</si>
  <si>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</si>
  <si>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</si>
  <si>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</si>
  <si>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</si>
  <si>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</si>
  <si>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</si>
  <si>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</si>
  <si>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</si>
  <si>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</si>
  <si>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</si>
  <si>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</si>
  <si>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</si>
  <si>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</si>
  <si>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</si>
  <si>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</si>
  <si>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</si>
  <si>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</si>
  <si>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</si>
  <si>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</si>
  <si>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</si>
  <si>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</si>
  <si>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</si>
  <si>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</si>
  <si>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</si>
  <si>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</si>
  <si>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</si>
  <si>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</si>
  <si>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</si>
  <si>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</si>
  <si>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</si>
  <si>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</si>
  <si>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</si>
  <si>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</si>
  <si>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</si>
  <si>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</si>
  <si>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</si>
  <si>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</si>
  <si>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</si>
  <si>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</si>
  <si>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</si>
  <si>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</si>
  <si>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</si>
  <si>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</si>
  <si>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</si>
  <si>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</si>
  <si>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</si>
  <si>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</si>
  <si>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</si>
  <si>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</si>
  <si>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</si>
  <si>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</si>
  <si>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</si>
  <si>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</si>
  <si>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</si>
  <si>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</si>
  <si>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</si>
  <si>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</si>
  <si>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</si>
  <si>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</si>
  <si>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</si>
  <si>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</si>
  <si>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</si>
  <si>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</si>
  <si>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</si>
  <si>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</si>
  <si>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</si>
  <si>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</si>
  <si>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</si>
  <si>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</si>
  <si>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</si>
  <si>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</si>
  <si>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</si>
  <si>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</si>
  <si>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</si>
  <si>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</si>
  <si>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</si>
  <si>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</si>
  <si>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</si>
  <si>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</si>
  <si>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</si>
  <si>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</si>
  <si>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</si>
  <si>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</si>
  <si>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</si>
  <si>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</si>
  <si>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</si>
  <si>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</si>
  <si>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</si>
  <si>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</si>
  <si>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</si>
  <si>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</si>
  <si>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</si>
  <si>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</si>
  <si>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</si>
  <si>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</si>
  <si>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</si>
  <si>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</si>
  <si>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</si>
  <si>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</si>
  <si>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</si>
  <si>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</si>
  <si>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</si>
  <si>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</si>
  <si>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</si>
  <si>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</si>
  <si>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</si>
  <si>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</si>
  <si>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</si>
  <si>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</si>
  <si>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</si>
  <si>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</si>
  <si>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</si>
  <si>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</si>
  <si>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</si>
  <si>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</si>
  <si>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</si>
  <si>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</si>
  <si>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</si>
  <si>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</si>
  <si>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</si>
  <si>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</si>
  <si>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</si>
  <si>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</si>
  <si>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</si>
  <si>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</si>
  <si>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</si>
  <si>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</si>
  <si>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</si>
  <si>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</si>
  <si>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</si>
  <si>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</si>
  <si>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</si>
  <si>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</si>
  <si>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</si>
  <si>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</si>
  <si>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</si>
  <si>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</si>
  <si>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</si>
  <si>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</si>
  <si>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</si>
  <si>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</si>
  <si>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</si>
  <si>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</si>
  <si>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</si>
  <si>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</si>
  <si>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</si>
  <si>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</si>
  <si>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</si>
  <si>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</si>
  <si>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</si>
  <si>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</si>
  <si>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</si>
  <si>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</si>
  <si>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</si>
  <si>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</si>
  <si>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</si>
  <si>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</si>
  <si>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</si>
  <si>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</si>
  <si>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</si>
  <si>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</si>
  <si>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</si>
  <si>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</si>
  <si>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</si>
  <si>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</si>
  <si>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</si>
  <si>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</si>
  <si>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</si>
  <si>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</si>
  <si>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</si>
  <si>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</si>
  <si>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</si>
  <si>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</si>
  <si>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</si>
  <si>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</si>
  <si>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</si>
  <si>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</si>
  <si>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</si>
  <si>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</si>
  <si>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</si>
  <si>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</si>
  <si>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</si>
  <si>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</si>
  <si>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</si>
  <si>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</si>
  <si>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</si>
  <si>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</si>
  <si>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</si>
  <si>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</si>
  <si>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</si>
  <si>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</si>
  <si>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</si>
  <si>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</si>
  <si>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</si>
  <si>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</si>
  <si>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</si>
  <si>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</si>
  <si>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</si>
  <si>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</si>
  <si>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</si>
  <si>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</si>
  <si>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</si>
  <si>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</si>
  <si>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</si>
  <si>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</si>
  <si>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</si>
  <si>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</si>
  <si>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</si>
  <si>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</si>
  <si>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</si>
  <si>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</si>
  <si>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</si>
  <si>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</si>
  <si>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</si>
  <si>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</si>
  <si>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</si>
  <si>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</si>
  <si>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</si>
  <si>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</si>
  <si>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</si>
  <si>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</si>
  <si>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</si>
  <si>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</si>
  <si>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</si>
  <si>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</si>
  <si>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</si>
  <si>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</si>
  <si>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</si>
  <si>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</si>
  <si>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</si>
  <si>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</si>
  <si>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</si>
  <si>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</si>
  <si>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</si>
  <si>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</si>
  <si>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</si>
  <si>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</si>
  <si>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</si>
  <si>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</si>
  <si>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</si>
  <si>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</si>
  <si>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</si>
  <si>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</si>
  <si>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</si>
  <si>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</si>
  <si>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</si>
  <si>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</si>
  <si>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</si>
  <si>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</si>
  <si>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</si>
  <si>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</si>
  <si>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</si>
  <si>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</si>
  <si>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</si>
  <si>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</si>
  <si>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</si>
  <si>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</si>
  <si>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</si>
  <si>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</si>
  <si>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</si>
  <si>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</si>
  <si>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</si>
  <si>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</si>
  <si>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</si>
  <si>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</si>
  <si>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</si>
  <si>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</si>
  <si>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</si>
  <si>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</si>
  <si>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</si>
  <si>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</si>
  <si>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</si>
  <si>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</si>
  <si>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</si>
  <si>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</si>
  <si>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</si>
  <si>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</si>
  <si>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</si>
  <si>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</si>
  <si>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</si>
  <si>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</si>
  <si>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</si>
  <si>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</si>
  <si>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</si>
  <si>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</si>
  <si>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</si>
  <si>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</si>
  <si>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</si>
  <si>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</si>
  <si>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</si>
  <si>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</si>
  <si>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</si>
  <si>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</si>
  <si>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</si>
  <si>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</si>
  <si>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</si>
  <si>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</si>
  <si>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</si>
  <si>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</si>
  <si>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</si>
  <si>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</si>
  <si>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</si>
  <si>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</si>
  <si>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</si>
  <si>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</si>
  <si>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</si>
  <si>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</si>
  <si>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</si>
  <si>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</si>
  <si>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</si>
  <si>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</si>
  <si>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</si>
  <si>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</si>
  <si>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</si>
  <si>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</si>
  <si>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</si>
  <si>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</si>
  <si>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</si>
  <si>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</si>
  <si>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</si>
  <si>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</si>
  <si>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</si>
  <si>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</si>
  <si>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</si>
  <si>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</si>
  <si>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</si>
  <si>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</si>
  <si>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</si>
  <si>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</si>
  <si>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</si>
  <si>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</si>
  <si>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</si>
  <si>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</si>
  <si>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</si>
  <si>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</si>
  <si>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</si>
  <si>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</si>
  <si>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</si>
  <si>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</si>
  <si>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</si>
  <si>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</si>
  <si>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</si>
  <si>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</si>
  <si>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</si>
  <si>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</si>
  <si>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</si>
  <si>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</si>
  <si>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</si>
  <si>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</si>
  <si>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</si>
  <si>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</si>
  <si>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</si>
  <si>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</si>
  <si>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</si>
  <si>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</si>
  <si>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</si>
  <si>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</si>
  <si>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</si>
  <si>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</si>
  <si>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</si>
  <si>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</si>
  <si>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</si>
  <si>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</si>
  <si>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</si>
  <si>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</si>
  <si>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</si>
  <si>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</si>
  <si>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</si>
  <si>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</si>
  <si>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</si>
  <si>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</si>
  <si>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</si>
  <si>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</si>
  <si>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</si>
  <si>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</si>
  <si>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</si>
  <si>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</si>
  <si>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</si>
  <si>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</si>
  <si>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</si>
  <si>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</si>
  <si>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</si>
  <si>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</si>
  <si>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</si>
  <si>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</si>
  <si>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</si>
  <si>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</si>
  <si>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</si>
  <si>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</si>
  <si>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</si>
  <si>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</si>
  <si>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</si>
  <si>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</si>
  <si>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</si>
  <si>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</si>
  <si>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</si>
  <si>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</si>
  <si>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</si>
  <si>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</si>
  <si>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</si>
  <si>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</si>
  <si>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</si>
  <si>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</si>
  <si>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</si>
  <si>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</si>
  <si>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</si>
  <si>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</si>
  <si>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</si>
  <si>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</si>
  <si>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</si>
  <si>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</si>
  <si>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</si>
  <si>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</si>
  <si>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</si>
  <si>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</si>
  <si>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</si>
  <si>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</si>
  <si>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</si>
  <si>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</si>
  <si>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</si>
  <si>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</si>
  <si>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</si>
  <si>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</si>
  <si>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</si>
  <si>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</si>
  <si>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</si>
  <si>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</si>
  <si>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</si>
  <si>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</si>
  <si>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</si>
  <si>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</si>
  <si>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</si>
  <si>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</si>
  <si>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</si>
  <si>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</si>
  <si>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</si>
  <si>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</si>
  <si>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</si>
  <si>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</si>
  <si>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</si>
  <si>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</si>
  <si>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</si>
  <si>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</si>
  <si>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</si>
  <si>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</si>
  <si>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</si>
  <si>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</si>
  <si>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</si>
  <si>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</si>
  <si>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</si>
  <si>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</si>
  <si>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</si>
  <si>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</si>
  <si>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</si>
  <si>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</si>
  <si>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</si>
  <si>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</si>
  <si>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</si>
  <si>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</si>
  <si>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</si>
  <si>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</si>
  <si>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</si>
  <si>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</si>
  <si>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</si>
  <si>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</si>
  <si>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</si>
  <si>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</si>
  <si>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</si>
  <si>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</si>
  <si>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</si>
  <si>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</si>
  <si>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</si>
  <si>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</si>
  <si>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</si>
  <si>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</si>
  <si>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</si>
  <si>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</si>
  <si>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</si>
  <si>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</si>
  <si>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</si>
  <si>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</si>
  <si>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</si>
  <si>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</si>
  <si>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</si>
  <si>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</si>
  <si>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</si>
  <si>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</si>
  <si>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</si>
  <si>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</si>
  <si>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</si>
  <si>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</si>
  <si>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</si>
  <si>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</si>
  <si>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</si>
  <si>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</si>
  <si>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</si>
  <si>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</si>
  <si>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</si>
  <si>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</si>
  <si>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</si>
  <si>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</si>
  <si>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</si>
  <si>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</si>
  <si>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</si>
  <si>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</si>
  <si>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</si>
  <si>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</si>
  <si>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</si>
  <si>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</si>
  <si>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</si>
  <si>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</si>
  <si>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</si>
  <si>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</si>
  <si>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</si>
  <si>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</si>
  <si>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</si>
  <si>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</si>
  <si>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</si>
  <si>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</si>
  <si>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</si>
  <si>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</si>
  <si>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</si>
  <si>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</si>
  <si>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</si>
  <si>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</si>
  <si>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</si>
  <si>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</si>
  <si>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</si>
  <si>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</si>
  <si>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</si>
  <si>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</si>
  <si>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</si>
  <si>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</si>
  <si>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</si>
  <si>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</si>
  <si>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</si>
  <si>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</si>
  <si>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</si>
  <si>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</si>
  <si>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</si>
  <si>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</si>
  <si>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</si>
  <si>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</si>
  <si>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</si>
  <si>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</si>
  <si>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</si>
  <si>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</si>
  <si>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</si>
  <si>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</si>
  <si>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</si>
  <si>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</si>
  <si>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</si>
  <si>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</si>
  <si>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</si>
  <si>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</si>
  <si>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</si>
  <si>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</si>
  <si>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</si>
  <si>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</si>
  <si>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</si>
  <si>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</si>
  <si>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</si>
  <si>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</si>
  <si>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</si>
  <si>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</si>
  <si>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</si>
  <si>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</si>
  <si>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</si>
  <si>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</si>
  <si>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</si>
  <si>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</si>
  <si>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</si>
  <si>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</si>
  <si>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</si>
  <si>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</si>
  <si>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</si>
  <si>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</si>
  <si>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</si>
  <si>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</si>
  <si>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</si>
  <si>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</si>
  <si>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</si>
  <si>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</si>
  <si>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</si>
  <si>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</si>
  <si>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</si>
  <si>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</si>
  <si>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</si>
  <si>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</si>
  <si>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</si>
  <si>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</si>
  <si>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</si>
  <si>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</si>
  <si>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</si>
  <si>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</si>
  <si>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</si>
  <si>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</si>
  <si>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</si>
  <si>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</si>
  <si>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</si>
  <si>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</si>
  <si>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</si>
  <si>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</si>
  <si>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</si>
  <si>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</si>
  <si>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</si>
  <si>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</si>
  <si>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</si>
  <si>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</si>
  <si>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</si>
  <si>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</si>
  <si>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</si>
  <si>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</si>
  <si>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</si>
  <si>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</si>
  <si>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</si>
  <si>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</si>
  <si>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</si>
  <si>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</si>
  <si>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</si>
  <si>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</si>
  <si>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</si>
  <si>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</si>
  <si>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</si>
  <si>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</si>
  <si>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</si>
  <si>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</si>
  <si>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</si>
  <si>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</si>
  <si>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</si>
  <si>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</si>
  <si>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</si>
  <si>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</si>
  <si>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</si>
  <si>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</si>
  <si>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</si>
  <si>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</si>
  <si>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</si>
  <si>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</si>
  <si>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</si>
  <si>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</si>
  <si>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</si>
  <si>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</si>
  <si>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</si>
  <si>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</si>
  <si>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</si>
  <si>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</si>
  <si>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</si>
  <si>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</si>
  <si>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</si>
  <si>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</si>
  <si>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</si>
  <si>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</si>
  <si>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</si>
  <si>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</si>
  <si>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</si>
  <si>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</si>
  <si>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</si>
  <si>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</si>
  <si>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</si>
  <si>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</si>
  <si>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</si>
  <si>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</si>
  <si>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</si>
  <si>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</si>
  <si>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</si>
  <si>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</si>
  <si>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</si>
  <si>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</si>
  <si>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</si>
  <si>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</si>
  <si>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</si>
  <si>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</si>
  <si>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</si>
  <si>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</si>
  <si>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</si>
  <si>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</si>
  <si>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</si>
  <si>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</si>
  <si>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</si>
  <si>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</si>
  <si>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</si>
  <si>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</si>
  <si>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</si>
  <si>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</si>
  <si>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</si>
  <si>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</si>
  <si>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</si>
  <si>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</si>
  <si>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</si>
  <si>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</si>
  <si>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</si>
  <si>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</si>
  <si>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</si>
  <si>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</si>
  <si>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</si>
  <si>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</si>
  <si>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</si>
  <si>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</si>
  <si>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</si>
  <si>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</si>
  <si>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</si>
  <si>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</si>
  <si>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</si>
  <si>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</si>
  <si>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</si>
  <si>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</si>
  <si>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</si>
  <si>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</si>
  <si>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</si>
  <si>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</si>
  <si>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</si>
  <si>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</si>
  <si>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</si>
  <si>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</si>
  <si>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</si>
  <si>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</si>
  <si>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</si>
  <si>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</si>
  <si>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</si>
  <si>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</si>
  <si>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</si>
  <si>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</si>
  <si>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</si>
  <si>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</si>
  <si>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</si>
  <si>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</si>
  <si>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</si>
  <si>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</si>
  <si>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</si>
  <si>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</si>
  <si>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</si>
  <si>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</si>
  <si>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</si>
  <si>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</si>
  <si>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</si>
  <si>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</si>
  <si>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</si>
  <si>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</si>
  <si>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</si>
  <si>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</si>
  <si>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</si>
  <si>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</si>
  <si>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</si>
  <si>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</si>
  <si>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</si>
  <si>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</si>
  <si>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</si>
  <si>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</si>
  <si>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</si>
  <si>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</si>
  <si>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</si>
  <si>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</si>
  <si>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</si>
  <si>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</si>
  <si>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</si>
  <si>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</si>
  <si>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</si>
  <si>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</si>
  <si>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</si>
  <si>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</si>
  <si>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</si>
  <si>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</si>
  <si>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</si>
  <si>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</si>
  <si>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</si>
  <si>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</si>
  <si>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</si>
  <si>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</si>
  <si>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</si>
  <si>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</si>
  <si>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</si>
  <si>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</si>
  <si>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</si>
  <si>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</si>
  <si>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</si>
  <si>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</si>
  <si>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</si>
  <si>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</si>
  <si>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</si>
  <si>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</si>
  <si>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</si>
  <si>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</si>
  <si>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</si>
  <si>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</si>
  <si>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</si>
  <si>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</si>
  <si>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</si>
  <si>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</si>
  <si>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</si>
  <si>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</si>
  <si>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</si>
  <si>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</si>
  <si>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</si>
  <si>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</si>
  <si>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</si>
  <si>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</si>
  <si>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</si>
  <si>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</si>
  <si>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</si>
  <si>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</si>
  <si>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</si>
  <si>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</si>
  <si>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</si>
  <si>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</si>
  <si>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</si>
  <si>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</si>
  <si>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</si>
  <si>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</si>
  <si>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</si>
  <si>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</si>
  <si>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</si>
  <si>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</si>
  <si>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</si>
  <si>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</si>
  <si>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</si>
  <si>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</si>
  <si>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</si>
  <si>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</si>
  <si>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</si>
  <si>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</si>
  <si>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</si>
  <si>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</si>
  <si>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</si>
  <si>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</si>
  <si>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</si>
  <si>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</si>
  <si>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</si>
  <si>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</si>
  <si>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</si>
  <si>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</si>
  <si>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</si>
  <si>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</si>
  <si>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</si>
  <si>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</si>
  <si>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</si>
  <si>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</si>
  <si>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</si>
  <si>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</si>
  <si>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</si>
  <si>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</si>
  <si>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</si>
  <si>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</si>
  <si>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</si>
  <si>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</si>
  <si>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</si>
  <si>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</si>
  <si>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</si>
  <si>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</si>
  <si>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</si>
  <si>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</si>
  <si>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</si>
  <si>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</si>
  <si>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</si>
  <si>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</si>
  <si>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</si>
  <si>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</si>
  <si>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</si>
  <si>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</si>
  <si>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</si>
  <si>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</si>
  <si>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</si>
  <si>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</si>
  <si>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</si>
  <si>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</si>
  <si>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</si>
  <si>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</si>
  <si>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</si>
  <si>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</si>
  <si>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</si>
  <si>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</si>
  <si>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</si>
  <si>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</si>
  <si>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</si>
  <si>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</si>
  <si>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</si>
  <si>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</si>
  <si>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</si>
  <si>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</si>
  <si>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</si>
  <si>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</si>
  <si>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</si>
  <si>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</si>
  <si>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</si>
  <si>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</si>
  <si>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</si>
  <si>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</si>
  <si>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</si>
  <si>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</si>
  <si>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</si>
  <si>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</si>
  <si>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</si>
  <si>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</si>
  <si>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</si>
  <si>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</si>
  <si>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</si>
  <si>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</si>
  <si>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</si>
  <si>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</si>
  <si>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</si>
  <si>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</si>
  <si>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</si>
  <si>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</si>
  <si>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</si>
  <si>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</si>
  <si>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</si>
  <si>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</si>
  <si>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</si>
  <si>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</si>
  <si>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</si>
  <si>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</si>
  <si>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</si>
  <si>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</si>
  <si>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</si>
  <si>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</si>
  <si>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</si>
  <si>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</si>
  <si>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</si>
  <si>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</si>
  <si>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</si>
  <si>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</si>
  <si>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</si>
  <si>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</si>
  <si>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</si>
  <si>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</si>
  <si>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</si>
  <si>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</si>
  <si>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</si>
  <si>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</si>
  <si>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</si>
  <si>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</si>
  <si>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</si>
  <si>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</si>
  <si>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</si>
  <si>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</si>
  <si>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</si>
  <si>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</si>
  <si>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</si>
  <si>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</si>
  <si>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</si>
  <si>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</si>
  <si>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</si>
  <si>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</si>
  <si>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</si>
  <si>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</si>
  <si>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</si>
  <si>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</si>
  <si>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</si>
  <si>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</si>
  <si>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</si>
  <si>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</si>
  <si>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</si>
  <si>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</si>
  <si>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</si>
  <si>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</si>
  <si>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</si>
  <si>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</si>
  <si>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</si>
  <si>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</si>
  <si>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</si>
  <si>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</si>
  <si>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</si>
  <si>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</si>
  <si>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</si>
  <si>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</si>
  <si>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</si>
  <si>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</si>
  <si>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</si>
  <si>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</si>
  <si>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</si>
  <si>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</si>
  <si>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</si>
  <si>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</si>
  <si>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</si>
  <si>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</si>
  <si>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</si>
  <si>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</si>
  <si>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</si>
  <si>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</si>
  <si>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</si>
  <si>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</si>
  <si>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</si>
  <si>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</si>
  <si>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</si>
  <si>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</si>
  <si>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</si>
  <si>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</si>
  <si>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</si>
  <si>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</si>
  <si>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</si>
  <si>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</si>
  <si>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</si>
  <si>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</si>
  <si>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</si>
  <si>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</si>
  <si>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</si>
  <si>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</si>
  <si>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</si>
  <si>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</si>
  <si>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</si>
  <si>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</si>
  <si>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</si>
  <si>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</si>
  <si>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</si>
  <si>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</si>
  <si>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</si>
  <si>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</si>
  <si>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</si>
  <si>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</si>
  <si>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</si>
  <si>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</si>
  <si>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</si>
  <si>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</si>
  <si>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</si>
  <si>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</si>
  <si>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</si>
  <si>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</si>
  <si>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</si>
  <si>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</si>
  <si>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</si>
  <si>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</si>
  <si>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</si>
  <si>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</si>
  <si>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</si>
  <si>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</si>
  <si>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</si>
  <si>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</si>
  <si>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</si>
  <si>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</si>
  <si>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</si>
  <si>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</si>
  <si>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</si>
  <si>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</si>
  <si>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</si>
  <si>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</si>
  <si>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</si>
  <si>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</si>
  <si>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</si>
  <si>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</si>
  <si>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</si>
  <si>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</si>
  <si>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</si>
  <si>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</si>
  <si>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</si>
  <si>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</si>
  <si>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</si>
  <si>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</si>
  <si>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</si>
  <si>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</si>
  <si>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</si>
  <si>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</si>
  <si>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</si>
  <si>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</si>
  <si>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</si>
  <si>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</si>
  <si>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</si>
  <si>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</si>
  <si>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</si>
  <si>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</si>
  <si>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</si>
  <si>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</si>
  <si>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</si>
  <si>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</si>
  <si>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</si>
  <si>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</si>
  <si>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</si>
  <si>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</si>
  <si>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</si>
  <si>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</si>
  <si>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</si>
  <si>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</si>
  <si>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</si>
  <si>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</si>
  <si>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</si>
  <si>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</si>
  <si>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</si>
  <si>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</si>
  <si>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</si>
  <si>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</si>
  <si>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</si>
  <si>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</si>
  <si>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</si>
  <si>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</si>
  <si>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</si>
  <si>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</si>
  <si>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</si>
  <si>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</si>
  <si>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</si>
  <si>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</si>
  <si>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</si>
  <si>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</si>
  <si>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</si>
  <si>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</si>
  <si>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</si>
  <si>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</si>
  <si>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</si>
  <si>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</si>
  <si>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</si>
  <si>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</si>
  <si>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</si>
  <si>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</si>
  <si>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</si>
  <si>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</si>
  <si>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</si>
  <si>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</si>
  <si>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</si>
  <si>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</si>
  <si>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</si>
  <si>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</si>
  <si>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</si>
  <si>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</si>
  <si>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</si>
  <si>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</si>
  <si>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</si>
  <si>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</si>
  <si>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</si>
  <si>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</si>
  <si>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</si>
  <si>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</si>
  <si>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</si>
  <si>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</si>
  <si>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</si>
  <si>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</si>
  <si>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</si>
  <si>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</si>
  <si>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</si>
  <si>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</si>
  <si>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</si>
  <si>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</si>
  <si>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</si>
  <si>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</si>
  <si>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</si>
  <si>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</si>
  <si>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</si>
  <si>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</si>
  <si>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</si>
  <si>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</si>
  <si>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</si>
  <si>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</si>
  <si>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</si>
  <si>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</si>
  <si>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</si>
  <si>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</si>
  <si>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</si>
  <si>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</si>
  <si>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</si>
  <si>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</si>
  <si>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</si>
  <si>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</si>
  <si>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</si>
  <si>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</si>
  <si>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</si>
  <si>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</si>
  <si>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</si>
  <si>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</si>
  <si>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</si>
  <si>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</si>
  <si>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</si>
  <si>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</si>
  <si>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</si>
  <si>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</si>
  <si>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</si>
  <si>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</si>
  <si>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</si>
  <si>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</si>
  <si>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</si>
  <si>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</si>
  <si>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</si>
  <si>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</si>
  <si>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</si>
  <si>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</si>
  <si>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</si>
  <si>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</si>
  <si>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</si>
  <si>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</si>
  <si>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</si>
  <si>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</si>
  <si>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</si>
  <si>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</si>
  <si>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</si>
  <si>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</si>
  <si>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</si>
  <si>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</si>
  <si>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</si>
  <si>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</si>
  <si>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</si>
  <si>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</si>
  <si>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</si>
  <si>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</si>
  <si>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</si>
  <si>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</si>
  <si>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</si>
  <si>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</si>
  <si>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</si>
  <si>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</si>
  <si>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</si>
  <si>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</si>
  <si>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</si>
  <si>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</si>
  <si>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</si>
  <si>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</si>
  <si>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</si>
  <si>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</si>
  <si>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</si>
  <si>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</si>
  <si>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</si>
  <si>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</si>
  <si>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</si>
  <si>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</si>
  <si>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</si>
  <si>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</si>
  <si>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</si>
  <si>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</si>
  <si>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</si>
  <si>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</si>
  <si>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</si>
  <si>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</si>
  <si>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</si>
  <si>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</si>
  <si>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</si>
  <si>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</si>
  <si>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</si>
  <si>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</si>
  <si>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</si>
  <si>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</si>
  <si>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</si>
  <si>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</si>
  <si>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</si>
  <si>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</si>
  <si>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</si>
  <si>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</si>
  <si>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</si>
  <si>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</si>
  <si>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</si>
  <si>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</si>
  <si>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</si>
  <si>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</si>
  <si>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</si>
  <si>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</si>
  <si>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</si>
  <si>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</si>
  <si>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</si>
  <si>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</si>
  <si>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</si>
  <si>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</si>
  <si>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</si>
  <si>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</si>
  <si>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</si>
  <si>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</si>
  <si>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</si>
  <si>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</si>
  <si>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</si>
  <si>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</si>
  <si>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</si>
  <si>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</si>
  <si>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</si>
  <si>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</si>
  <si>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</si>
  <si>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</si>
  <si>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</si>
  <si>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</si>
  <si>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</si>
  <si>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</si>
  <si>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</si>
  <si>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</si>
  <si>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</si>
  <si>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</si>
  <si>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</si>
  <si>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</si>
  <si>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</si>
  <si>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</si>
  <si>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</si>
  <si>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</si>
  <si>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</si>
  <si>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</si>
  <si>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</si>
  <si>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</si>
  <si>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</si>
  <si>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</si>
  <si>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</si>
  <si>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</si>
  <si>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</si>
  <si>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</si>
  <si>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</si>
  <si>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</si>
  <si>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</si>
  <si>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</si>
  <si>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</si>
  <si>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</si>
  <si>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</si>
  <si>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</si>
  <si>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</si>
  <si>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</si>
  <si>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</si>
  <si>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</si>
  <si>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</si>
  <si>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</si>
  <si>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</si>
  <si>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</si>
  <si>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</si>
  <si>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</si>
  <si>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</si>
  <si>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</si>
  <si>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</si>
  <si>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</si>
  <si>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</si>
  <si>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</si>
  <si>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</si>
  <si>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</si>
  <si>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</si>
  <si>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</si>
  <si>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</si>
  <si>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</si>
  <si>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</si>
  <si>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</si>
  <si>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</si>
  <si>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</si>
  <si>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</si>
  <si>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</si>
  <si>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</si>
  <si>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</si>
  <si>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</si>
  <si>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</si>
  <si>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</si>
  <si>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</si>
  <si>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</si>
  <si>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</si>
  <si>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</si>
  <si>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</si>
  <si>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</si>
  <si>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</si>
  <si>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</si>
  <si>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</si>
  <si>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</si>
  <si>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</si>
  <si>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</si>
  <si>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</si>
  <si>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</si>
  <si>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</si>
  <si>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</si>
  <si>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</si>
  <si>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</si>
  <si>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</si>
  <si>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</si>
  <si>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</si>
  <si>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</si>
  <si>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</si>
  <si>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</si>
  <si>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</si>
  <si>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</si>
  <si>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</si>
  <si>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</si>
  <si>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</si>
  <si>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</si>
  <si>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</si>
  <si>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</si>
  <si>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</si>
  <si>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</si>
  <si>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</si>
  <si>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</si>
  <si>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</si>
  <si>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</si>
  <si>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</si>
  <si>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</si>
  <si>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</si>
  <si>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</si>
  <si>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</si>
  <si>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</si>
  <si>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</si>
  <si>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</si>
  <si>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</si>
  <si>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</si>
  <si>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</si>
  <si>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</si>
  <si>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</si>
  <si>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</si>
  <si>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</si>
  <si>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</si>
  <si>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</si>
  <si>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</si>
  <si>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</si>
  <si>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</si>
  <si>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</si>
  <si>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</si>
  <si>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</si>
  <si>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</si>
  <si>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</si>
  <si>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</si>
  <si>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</si>
  <si>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</si>
  <si>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</si>
  <si>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</si>
  <si>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</si>
  <si>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</si>
  <si>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</si>
  <si>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</si>
  <si>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</si>
  <si>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</si>
  <si>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</si>
  <si>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</si>
  <si>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</si>
  <si>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</si>
  <si>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</si>
  <si>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</si>
  <si>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</si>
  <si>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</si>
  <si>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</si>
  <si>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</si>
  <si>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</si>
  <si>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</si>
  <si>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</si>
  <si>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</si>
  <si>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</si>
  <si>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</si>
  <si>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</si>
  <si>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</si>
  <si>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</si>
  <si>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</si>
  <si>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</si>
  <si>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</si>
  <si>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</si>
  <si>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</si>
  <si>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</si>
  <si>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</si>
  <si>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</si>
  <si>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</si>
  <si>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</si>
  <si>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</si>
  <si>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</si>
  <si>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</si>
  <si>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</si>
  <si>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</si>
  <si>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</si>
  <si>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</si>
  <si>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</si>
  <si>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</si>
  <si>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</si>
  <si>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</si>
  <si>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</si>
  <si>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</si>
  <si>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</si>
  <si>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</si>
  <si>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</si>
  <si>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</si>
  <si>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</si>
  <si>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</si>
  <si>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</si>
  <si>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</si>
  <si>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</si>
  <si>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</si>
  <si>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</si>
  <si>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</si>
  <si>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</si>
  <si>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</si>
  <si>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</si>
  <si>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</si>
  <si>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</si>
  <si>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</si>
  <si>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</si>
  <si>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</si>
  <si>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</si>
  <si>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</si>
  <si>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</si>
  <si>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</si>
  <si>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</si>
  <si>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</si>
  <si>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</si>
  <si>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</si>
  <si>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</si>
  <si>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</si>
  <si>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</si>
  <si>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</si>
  <si>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</si>
  <si>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</si>
  <si>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</si>
  <si>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</si>
  <si>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</si>
  <si>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</si>
  <si>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</si>
  <si>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</si>
  <si>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</si>
  <si>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</si>
  <si>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</si>
  <si>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</si>
  <si>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</si>
  <si>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</si>
  <si>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</si>
  <si>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</si>
  <si>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</si>
  <si>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</si>
  <si>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</si>
  <si>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</si>
  <si>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</si>
  <si>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</si>
  <si>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</si>
  <si>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</si>
  <si>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</si>
  <si>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</si>
  <si>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</si>
  <si>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</si>
  <si>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</si>
  <si>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</si>
  <si>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</si>
  <si>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</si>
  <si>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</si>
  <si>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</si>
  <si>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</si>
  <si>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</si>
  <si>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</si>
  <si>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</si>
  <si>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</si>
  <si>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</si>
  <si>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</si>
  <si>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</si>
  <si>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</si>
  <si>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</si>
  <si>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</si>
  <si>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</si>
  <si>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</si>
  <si>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</si>
  <si>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</si>
  <si>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</si>
  <si>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</si>
  <si>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</si>
  <si>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</si>
  <si>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</si>
  <si>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</si>
  <si>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</si>
  <si>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</si>
  <si>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</si>
  <si>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</si>
  <si>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</si>
  <si>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</si>
  <si>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</si>
  <si>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</si>
  <si>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</si>
  <si>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</si>
  <si>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</si>
  <si>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</si>
  <si>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</si>
  <si>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</si>
  <si>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</si>
  <si>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</si>
  <si>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</si>
  <si>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</si>
  <si>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</si>
  <si>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</si>
  <si>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</si>
  <si>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</si>
  <si>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</si>
  <si>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</si>
  <si>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</si>
  <si>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</si>
  <si>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</si>
  <si>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</si>
  <si>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</si>
  <si>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</si>
  <si>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</si>
  <si>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</si>
  <si>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</si>
  <si>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</si>
  <si>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</si>
  <si>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</si>
  <si>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</si>
  <si>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</si>
  <si>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</si>
  <si>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</si>
  <si>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</si>
  <si>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</si>
  <si>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</si>
  <si>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</si>
  <si>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</si>
  <si>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</si>
  <si>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</si>
  <si>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</si>
  <si>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</si>
  <si>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</si>
  <si>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</si>
  <si>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</si>
  <si>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</si>
  <si>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</si>
  <si>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</si>
  <si>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</si>
  <si>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</si>
  <si>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</si>
  <si>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</si>
  <si>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</si>
  <si>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</si>
  <si>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</si>
  <si>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</si>
  <si>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</si>
  <si>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</si>
  <si>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</si>
  <si>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</si>
  <si>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</si>
  <si>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</si>
  <si>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</si>
  <si>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</si>
  <si>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</si>
  <si>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</si>
  <si>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</si>
  <si>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</si>
  <si>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</si>
  <si>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</si>
  <si>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</si>
  <si>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</si>
  <si>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</si>
  <si>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</si>
  <si>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</si>
  <si>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</si>
  <si>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</si>
  <si>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</si>
  <si>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</si>
  <si>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</si>
  <si>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</si>
  <si>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</si>
  <si>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</si>
  <si>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</si>
  <si>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</si>
  <si>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</si>
  <si>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</si>
  <si>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</si>
  <si>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</si>
  <si>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</si>
  <si>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</si>
  <si>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</si>
  <si>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</si>
  <si>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</si>
  <si>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</si>
  <si>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</si>
  <si>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</si>
  <si>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</si>
  <si>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</si>
  <si>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</si>
  <si>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</si>
  <si>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</si>
  <si>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</si>
  <si>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</si>
  <si>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</si>
  <si>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</si>
  <si>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</si>
  <si>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</si>
  <si>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</si>
  <si>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</si>
  <si>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</si>
  <si>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</si>
  <si>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</si>
  <si>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</si>
  <si>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</si>
  <si>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</si>
  <si>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</si>
  <si>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</si>
  <si>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</si>
  <si>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</si>
  <si>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</si>
  <si>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</si>
  <si>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</si>
  <si>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</si>
  <si>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</si>
  <si>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</si>
  <si>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</si>
  <si>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</si>
  <si>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</si>
  <si>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</si>
  <si>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</si>
  <si>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</si>
  <si>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</si>
  <si>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</si>
  <si>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</si>
  <si>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</si>
  <si>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</si>
  <si>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</si>
  <si>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</si>
  <si>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</si>
  <si>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</si>
  <si>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</si>
  <si>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</si>
  <si>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</si>
  <si>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</si>
  <si>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</si>
  <si>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</si>
  <si>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</si>
  <si>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</si>
  <si>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</si>
  <si>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</si>
  <si>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</si>
  <si>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</si>
  <si>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</si>
  <si>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</si>
  <si>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</si>
  <si>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</si>
  <si>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</si>
  <si>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</si>
  <si>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</si>
  <si>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</si>
  <si>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</si>
  <si>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</si>
  <si>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</si>
  <si>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</si>
  <si>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</si>
  <si>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</si>
  <si>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</si>
  <si>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</si>
  <si>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</si>
  <si>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</si>
  <si>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</si>
  <si>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</si>
  <si>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</si>
  <si>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</si>
  <si>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</si>
  <si>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</si>
  <si>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</si>
  <si>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</si>
  <si>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</si>
  <si>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</si>
  <si>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</si>
  <si>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</si>
  <si>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</si>
  <si>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</si>
  <si>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</si>
  <si>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</si>
  <si>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</si>
  <si>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</si>
  <si>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</si>
  <si>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</si>
  <si>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</si>
  <si>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</si>
  <si>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</si>
  <si>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</si>
  <si>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</si>
  <si>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</si>
  <si>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</si>
  <si>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</si>
  <si>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</si>
  <si>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</si>
  <si>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</si>
  <si>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</si>
  <si>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</si>
  <si>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</si>
  <si>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</si>
  <si>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</si>
  <si>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</si>
  <si>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</si>
  <si>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</si>
  <si>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</si>
  <si>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</si>
  <si>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</si>
  <si>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</si>
  <si>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</si>
  <si>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</si>
  <si>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</si>
  <si>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</si>
  <si>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</si>
  <si>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</si>
  <si>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</si>
  <si>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</si>
  <si>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</si>
  <si>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</si>
  <si>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</si>
  <si>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</si>
  <si>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</si>
  <si>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</si>
  <si>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</si>
  <si>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</si>
  <si>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</si>
  <si>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</si>
  <si>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</si>
  <si>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</si>
  <si>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</si>
  <si>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</si>
  <si>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</si>
  <si>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</si>
  <si>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</si>
  <si>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</si>
  <si>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</si>
  <si>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</si>
  <si>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</si>
  <si>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</si>
  <si>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</si>
  <si>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</si>
  <si>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</si>
  <si>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</si>
  <si>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</si>
  <si>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</si>
  <si>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</si>
  <si>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</si>
  <si>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</si>
  <si>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</si>
  <si>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</si>
  <si>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</si>
  <si>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</si>
  <si>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</si>
  <si>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</si>
  <si>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</si>
  <si>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</si>
  <si>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</si>
  <si>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</si>
  <si>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</si>
  <si>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</si>
  <si>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</si>
  <si>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</si>
  <si>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</si>
  <si>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</si>
  <si>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</si>
  <si>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</si>
  <si>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</si>
  <si>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</si>
  <si>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</si>
  <si>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</si>
  <si>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</si>
  <si>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</si>
  <si>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</si>
  <si>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</si>
  <si>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</si>
  <si>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</si>
  <si>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</si>
  <si>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</si>
  <si>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</si>
  <si>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</si>
  <si>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</si>
  <si>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</si>
  <si>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</si>
  <si>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</si>
  <si>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</si>
  <si>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</si>
  <si>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</si>
  <si>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</si>
  <si>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</si>
  <si>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</si>
  <si>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</si>
  <si>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</si>
  <si>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</si>
  <si>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</si>
  <si>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</si>
  <si>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</si>
  <si>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</si>
  <si>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</si>
  <si>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</si>
  <si>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</si>
  <si>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</si>
  <si>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</si>
  <si>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</si>
  <si>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</si>
  <si>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</si>
  <si>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</si>
  <si>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</si>
  <si>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</si>
  <si>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</si>
  <si>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</si>
  <si>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</si>
  <si>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</si>
  <si>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</si>
  <si>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</si>
  <si>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</si>
  <si>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</si>
  <si>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</si>
  <si>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</si>
  <si>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</si>
  <si>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</si>
  <si>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</si>
  <si>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</si>
  <si>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</si>
  <si>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</si>
  <si>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</si>
  <si>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</si>
  <si>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</si>
  <si>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</si>
  <si>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</si>
  <si>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</si>
  <si>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</si>
  <si>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</si>
  <si>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</si>
  <si>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</si>
  <si>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</si>
  <si>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</si>
  <si>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</si>
  <si>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</si>
  <si>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</si>
  <si>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</si>
  <si>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</si>
  <si>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</si>
  <si>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</si>
  <si>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</si>
  <si>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</si>
  <si>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</si>
  <si>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</si>
  <si>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</si>
  <si>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</si>
  <si>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</si>
  <si>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</si>
  <si>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</si>
  <si>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</si>
  <si>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</si>
  <si>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</si>
  <si>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</si>
  <si>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</si>
  <si>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</si>
  <si>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</si>
  <si>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</si>
  <si>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</si>
  <si>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</si>
  <si>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</si>
  <si>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</si>
  <si>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</si>
  <si>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</si>
  <si>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</si>
  <si>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</si>
  <si>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</si>
  <si>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</si>
  <si>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</si>
  <si>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</si>
  <si>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</si>
  <si>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</si>
  <si>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</si>
  <si>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</si>
  <si>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</si>
  <si>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</si>
  <si>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</si>
  <si>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</si>
  <si>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</si>
  <si>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</si>
  <si>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</si>
  <si>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</si>
  <si>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</si>
  <si>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</si>
  <si>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</si>
  <si>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</si>
  <si>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</si>
  <si>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</si>
  <si>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</si>
  <si>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</si>
  <si>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</si>
  <si>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</si>
  <si>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</si>
  <si>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</si>
  <si>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</si>
  <si>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</si>
  <si>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</si>
  <si>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</si>
  <si>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</si>
  <si>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</si>
  <si>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</si>
  <si>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</si>
  <si>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</si>
  <si>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</si>
  <si>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</si>
  <si>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</si>
  <si>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</si>
  <si>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</si>
  <si>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</si>
  <si>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</si>
  <si>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</si>
  <si>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</si>
  <si>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</si>
  <si>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</si>
  <si>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</si>
  <si>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</si>
  <si>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</si>
  <si>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</si>
  <si>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</si>
  <si>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</si>
  <si>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</si>
  <si>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</si>
  <si>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</si>
  <si>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</si>
  <si>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</si>
  <si>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</si>
  <si>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</si>
  <si>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</si>
  <si>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</si>
  <si>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</si>
  <si>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</si>
  <si>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</si>
  <si>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</si>
  <si>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</si>
  <si>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</si>
  <si>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</si>
  <si>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</si>
  <si>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</si>
  <si>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</si>
  <si>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</si>
  <si>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</si>
  <si>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</si>
  <si>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</si>
  <si>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</si>
  <si>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</si>
  <si>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</si>
  <si>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</si>
  <si>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</si>
  <si>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</si>
  <si>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</si>
  <si>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</si>
  <si>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</si>
  <si>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</si>
  <si>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</si>
  <si>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</si>
  <si>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</si>
  <si>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</si>
  <si>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</si>
  <si>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</si>
  <si>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</si>
  <si>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</si>
  <si>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</si>
  <si>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</si>
  <si>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</si>
  <si>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</si>
  <si>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</si>
  <si>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</si>
  <si>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</si>
  <si>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</si>
  <si>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</si>
  <si>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</si>
  <si>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</si>
  <si>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</si>
  <si>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</si>
  <si>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</si>
  <si>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</si>
  <si>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</si>
  <si>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</si>
  <si>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</si>
  <si>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</si>
  <si>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</si>
  <si>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</si>
  <si>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</si>
  <si>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</si>
  <si>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</si>
  <si>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</si>
  <si>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</si>
  <si>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</si>
  <si>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</si>
  <si>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</si>
  <si>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</si>
  <si>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</si>
  <si>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</si>
  <si>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</si>
  <si>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</si>
  <si>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</si>
  <si>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</si>
  <si>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</si>
  <si>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</si>
  <si>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</si>
  <si>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</si>
  <si>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</si>
  <si>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</si>
  <si>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</si>
  <si>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</si>
  <si>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</si>
  <si>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</si>
  <si>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</si>
  <si>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</si>
  <si>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</si>
  <si>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</si>
  <si>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</si>
  <si>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</si>
  <si>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</si>
  <si>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</si>
  <si>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</si>
  <si>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</si>
  <si>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</si>
  <si>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</si>
  <si>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</si>
  <si>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</si>
  <si>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</si>
  <si>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</si>
  <si>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</si>
  <si>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</si>
  <si>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</si>
  <si>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</si>
  <si>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</si>
  <si>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</si>
  <si>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</si>
  <si>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</si>
  <si>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</si>
  <si>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</si>
  <si>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</si>
  <si>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</si>
  <si>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</si>
  <si>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</si>
  <si>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</si>
  <si>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</si>
  <si>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</si>
  <si>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</si>
  <si>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</si>
  <si>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</si>
  <si>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</si>
  <si>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</si>
  <si>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</si>
  <si>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</si>
  <si>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</si>
  <si>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</si>
  <si>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</si>
  <si>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</si>
  <si>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</si>
  <si>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</si>
  <si>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</si>
  <si>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</si>
  <si>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</si>
  <si>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</si>
  <si>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</si>
  <si>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</si>
  <si>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</si>
  <si>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</si>
  <si>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</si>
  <si>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</si>
  <si>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</si>
  <si>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</si>
  <si>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</si>
  <si>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</si>
  <si>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</si>
  <si>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</si>
  <si>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</si>
  <si>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</si>
  <si>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</si>
  <si>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</si>
  <si>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</si>
  <si>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</si>
  <si>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</si>
  <si>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</si>
  <si>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</si>
  <si>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</si>
  <si>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</si>
  <si>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</si>
  <si>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</si>
  <si>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</si>
  <si>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</si>
  <si>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</si>
  <si>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</si>
  <si>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</si>
  <si>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</si>
  <si>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</si>
  <si>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</si>
  <si>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</si>
  <si>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</si>
  <si>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</si>
  <si>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</si>
  <si>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</si>
  <si>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</si>
  <si>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</si>
  <si>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</si>
  <si>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</si>
  <si>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</si>
  <si>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</si>
  <si>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</si>
  <si>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</si>
  <si>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</si>
  <si>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</si>
  <si>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</si>
  <si>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</si>
  <si>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</si>
  <si>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</si>
  <si>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</si>
  <si>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</si>
  <si>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</si>
  <si>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</si>
  <si>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</si>
  <si>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</si>
  <si>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</si>
  <si>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</si>
  <si>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</si>
  <si>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</si>
  <si>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</si>
  <si>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</si>
  <si>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</si>
  <si>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</si>
  <si>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</si>
  <si>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</si>
  <si>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</si>
  <si>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</si>
  <si>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</si>
  <si>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</si>
  <si>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</si>
  <si>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</si>
  <si>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</si>
  <si>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</si>
  <si>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</si>
  <si>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</si>
  <si>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</si>
  <si>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</si>
  <si>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</si>
  <si>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</si>
  <si>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</si>
  <si>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</si>
  <si>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</si>
  <si>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</si>
  <si>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</si>
  <si>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</si>
  <si>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</si>
  <si>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</si>
  <si>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</si>
  <si>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</si>
  <si>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</si>
  <si>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</si>
  <si>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</si>
  <si>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</si>
  <si>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</si>
  <si>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</si>
  <si>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</si>
  <si>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</si>
  <si>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</si>
  <si>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</si>
  <si>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</si>
  <si>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</si>
  <si>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</si>
  <si>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</si>
  <si>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</si>
  <si>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</si>
  <si>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</si>
  <si>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</si>
  <si>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</si>
  <si>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</si>
  <si>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</si>
  <si>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</si>
  <si>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</si>
  <si>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</si>
  <si>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</si>
  <si>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</si>
  <si>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</si>
  <si>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</si>
  <si>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</si>
  <si>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</si>
  <si>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</si>
  <si>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</si>
  <si>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</si>
  <si>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</si>
  <si>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</si>
  <si>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</si>
  <si>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</si>
  <si>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</si>
  <si>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</si>
  <si>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</si>
  <si>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</si>
  <si>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</si>
  <si>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</si>
  <si>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</si>
  <si>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</si>
  <si>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</si>
  <si>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</si>
  <si>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</si>
  <si>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</si>
  <si>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</si>
  <si>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</si>
  <si>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</si>
  <si>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</si>
  <si>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</si>
  <si>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</si>
  <si>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</si>
  <si>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</si>
  <si>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</si>
  <si>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</si>
  <si>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</si>
  <si>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</si>
  <si>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</si>
  <si>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</si>
  <si>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</si>
  <si>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</si>
  <si>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</si>
  <si>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</si>
  <si>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</si>
  <si>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</si>
  <si>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</si>
  <si>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</si>
  <si>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</si>
  <si>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</si>
  <si>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</si>
  <si>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</si>
  <si>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</si>
  <si>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</si>
  <si>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</si>
  <si>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</si>
  <si>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</si>
  <si>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</si>
  <si>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</si>
  <si>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</si>
  <si>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</si>
  <si>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</si>
  <si>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</si>
  <si>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</si>
  <si>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</si>
  <si>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</si>
  <si>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</si>
  <si>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</si>
  <si>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</si>
  <si>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</si>
  <si>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</si>
  <si>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</si>
  <si>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</si>
  <si>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</si>
  <si>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</si>
  <si>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</si>
  <si>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</si>
  <si>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</si>
  <si>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</si>
  <si>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</si>
  <si>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</si>
  <si>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</si>
  <si>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</si>
  <si>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</si>
  <si>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</si>
  <si>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</si>
  <si>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</si>
  <si>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</si>
  <si>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</si>
  <si>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</si>
  <si>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</si>
  <si>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</si>
  <si>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</si>
  <si>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</si>
  <si>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</si>
  <si>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</si>
  <si>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</si>
  <si>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</si>
  <si>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</si>
  <si>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</si>
  <si>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</si>
  <si>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</si>
  <si>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</si>
  <si>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</si>
  <si>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</si>
  <si>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</si>
  <si>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</si>
  <si>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</si>
  <si>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</si>
  <si>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</si>
  <si>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</si>
  <si>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</si>
  <si>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</si>
  <si>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</si>
  <si>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</si>
  <si>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</si>
  <si>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</si>
  <si>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</si>
  <si>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</si>
  <si>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</si>
  <si>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</si>
  <si>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</si>
  <si>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</si>
  <si>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</si>
  <si>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</si>
  <si>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</si>
  <si>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</si>
  <si>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</si>
  <si>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</si>
  <si>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</si>
  <si>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</si>
  <si>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</si>
  <si>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</si>
  <si>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</si>
  <si>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</si>
  <si>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</si>
  <si>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</si>
  <si>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</si>
  <si>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</si>
  <si>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</si>
  <si>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</si>
  <si>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</si>
  <si>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</si>
  <si>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</si>
  <si>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</si>
  <si>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</si>
  <si>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</si>
  <si>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</si>
  <si>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</si>
  <si>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</si>
  <si>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</si>
  <si>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</si>
  <si>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</si>
  <si>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</si>
  <si>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</si>
  <si>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</si>
  <si>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</si>
  <si>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</si>
  <si>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</si>
  <si>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</si>
  <si>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</si>
  <si>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</si>
  <si>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</si>
  <si>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</si>
  <si>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</si>
  <si>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</si>
  <si>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</si>
  <si>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</si>
  <si>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</si>
  <si>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</si>
  <si>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</si>
  <si>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</si>
  <si>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</si>
  <si>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</si>
  <si>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</si>
  <si>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</si>
  <si>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</si>
  <si>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</si>
  <si>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</si>
  <si>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</si>
  <si>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</si>
  <si>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</si>
  <si>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</si>
  <si>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</si>
  <si>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</si>
  <si>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</si>
  <si>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</si>
  <si>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</si>
  <si>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</si>
  <si>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</si>
  <si>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</si>
  <si>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</si>
  <si>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</si>
  <si>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</si>
  <si>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</si>
  <si>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</si>
  <si>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</si>
  <si>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</si>
  <si>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</si>
  <si>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</si>
  <si>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</si>
  <si>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</si>
  <si>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</si>
  <si>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</si>
  <si>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</si>
  <si>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</si>
  <si>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</si>
  <si>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</si>
  <si>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</si>
  <si>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</si>
  <si>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</si>
  <si>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</si>
  <si>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</si>
  <si>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</si>
  <si>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</si>
  <si>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</si>
  <si>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</si>
  <si>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</si>
  <si>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</si>
  <si>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</si>
  <si>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</si>
  <si>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</si>
  <si>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</si>
  <si>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</si>
  <si>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</si>
  <si>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</si>
  <si>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</si>
  <si>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</si>
  <si>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</si>
  <si>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</si>
  <si>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</si>
  <si>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</si>
  <si>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</si>
  <si>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</si>
  <si>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</si>
  <si>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</si>
  <si>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</si>
  <si>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</si>
  <si>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</si>
  <si>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</si>
  <si>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</si>
  <si>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</si>
  <si>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</si>
  <si>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</si>
  <si>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</si>
  <si>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</si>
  <si>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</si>
  <si>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</si>
  <si>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</si>
  <si>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</si>
  <si>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</si>
  <si>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</si>
  <si>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</si>
  <si>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</si>
  <si>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</si>
  <si>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</si>
  <si>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</si>
  <si>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</si>
  <si>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</si>
  <si>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</si>
  <si>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</si>
  <si>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</si>
  <si>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</si>
  <si>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</si>
  <si>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</si>
  <si>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</si>
  <si>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</si>
  <si>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</si>
  <si>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</si>
  <si>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</si>
  <si>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</si>
  <si>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</si>
  <si>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</si>
  <si>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</si>
  <si>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</si>
  <si>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</si>
  <si>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</si>
  <si>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</si>
  <si>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</si>
  <si>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</si>
  <si>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</si>
  <si>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</si>
  <si>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</si>
  <si>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</si>
  <si>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</si>
  <si>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</si>
  <si>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</si>
  <si>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</si>
  <si>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</si>
  <si>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</si>
  <si>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</si>
  <si>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</si>
  <si>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</si>
  <si>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</si>
  <si>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</si>
  <si>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</si>
  <si>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</si>
  <si>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</si>
  <si>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</si>
  <si>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</si>
  <si>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</si>
  <si>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</si>
  <si>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</si>
  <si>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</si>
  <si>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</si>
  <si>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</si>
  <si>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</si>
  <si>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</si>
  <si>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</si>
  <si>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</si>
  <si>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</si>
  <si>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</si>
  <si>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</si>
  <si>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</si>
  <si>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</si>
  <si>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</si>
  <si>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</si>
  <si>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</si>
  <si>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</si>
  <si>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</si>
  <si>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</si>
  <si>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</si>
  <si>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</si>
  <si>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</si>
  <si>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</si>
  <si>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</si>
  <si>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</si>
  <si>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</si>
  <si>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</si>
  <si>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</si>
  <si>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</si>
  <si>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</si>
  <si>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</si>
  <si>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</si>
  <si>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</si>
  <si>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</si>
  <si>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</si>
  <si>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</si>
  <si>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</si>
  <si>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</si>
  <si>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</si>
  <si>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</si>
  <si>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</si>
  <si>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</si>
  <si>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</si>
  <si>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</si>
  <si>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</si>
  <si>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</si>
  <si>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</si>
  <si>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</si>
  <si>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</si>
  <si>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</si>
  <si>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</si>
  <si>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</si>
  <si>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</si>
  <si>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</si>
  <si>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</si>
  <si>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</si>
  <si>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</si>
  <si>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</si>
  <si>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</si>
  <si>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</si>
  <si>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</si>
  <si>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</si>
  <si>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</si>
  <si>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</si>
  <si>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</si>
  <si>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</si>
  <si>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</si>
  <si>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</si>
  <si>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</si>
  <si>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</si>
  <si>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</si>
  <si>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</si>
  <si>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</si>
  <si>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</si>
  <si>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</si>
  <si>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</si>
  <si>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</si>
  <si>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</si>
  <si>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</si>
  <si>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</si>
  <si>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</si>
  <si>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</si>
  <si>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</si>
  <si>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</si>
  <si>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</si>
  <si>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</si>
  <si>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</si>
  <si>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</si>
  <si>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</si>
  <si>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</si>
  <si>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</si>
  <si>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</si>
  <si>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</si>
  <si>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</si>
  <si>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</si>
  <si>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</si>
  <si>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</si>
  <si>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</si>
  <si>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</si>
  <si>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</si>
  <si>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</si>
  <si>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</si>
  <si>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</si>
  <si>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</si>
  <si>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</si>
  <si>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</si>
  <si>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</si>
  <si>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</si>
  <si>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</si>
  <si>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</si>
  <si>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</si>
  <si>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</si>
  <si>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</si>
  <si>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</si>
  <si>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</si>
  <si>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</si>
  <si>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</si>
  <si>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</si>
  <si>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</si>
  <si>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</si>
  <si>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</si>
  <si>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</si>
  <si>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</si>
  <si>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</si>
  <si>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</si>
  <si>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</si>
  <si>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</si>
  <si>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</si>
  <si>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</si>
  <si>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</si>
  <si>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</si>
  <si>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</si>
  <si>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</si>
  <si>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</si>
  <si>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</si>
  <si>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</si>
  <si>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</si>
  <si>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</si>
  <si>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</si>
  <si>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</si>
  <si>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</si>
  <si>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</si>
  <si>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</si>
  <si>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</si>
  <si>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</si>
  <si>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</si>
  <si>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</si>
  <si>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</si>
  <si>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</si>
  <si>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</si>
  <si>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</si>
  <si>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</si>
  <si>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</si>
  <si>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</si>
  <si>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</si>
  <si>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</si>
  <si>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</si>
  <si>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</si>
  <si>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</si>
  <si>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</si>
  <si>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</si>
  <si>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</si>
  <si>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</si>
  <si>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</si>
  <si>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</si>
  <si>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</si>
  <si>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</si>
  <si>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</si>
  <si>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</si>
  <si>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</si>
  <si>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</si>
  <si>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</si>
  <si>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</si>
  <si>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</si>
  <si>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</si>
  <si>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</si>
  <si>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</si>
  <si>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</si>
  <si>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</si>
  <si>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</si>
  <si>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</si>
  <si>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</si>
  <si>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</si>
  <si>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</si>
  <si>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</si>
  <si>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</si>
  <si>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</si>
  <si>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</si>
  <si>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</si>
  <si>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</si>
  <si>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</si>
  <si>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</si>
  <si>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</si>
  <si>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</si>
  <si>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</si>
  <si>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</si>
  <si>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</si>
  <si>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</si>
  <si>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</si>
  <si>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</si>
  <si>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</si>
  <si>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</si>
  <si>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</si>
  <si>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</si>
  <si>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</si>
  <si>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</si>
  <si>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</si>
  <si>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</si>
  <si>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</si>
  <si>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</si>
  <si>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</si>
  <si>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</si>
  <si>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</si>
  <si>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</si>
  <si>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</si>
  <si>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</si>
  <si>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</si>
  <si>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</si>
  <si>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</si>
  <si>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</si>
  <si>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</si>
  <si>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</si>
  <si>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</si>
  <si>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</si>
  <si>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</si>
  <si>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</si>
  <si>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</si>
  <si>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</si>
  <si>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</si>
  <si>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</si>
  <si>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</si>
  <si>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</si>
  <si>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</si>
  <si>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</si>
  <si>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</si>
  <si>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</si>
  <si>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</si>
  <si>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</si>
  <si>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</si>
  <si>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</si>
  <si>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</si>
  <si>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</si>
  <si>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</si>
  <si>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</si>
  <si>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</si>
  <si>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</si>
  <si>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</si>
  <si>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</si>
  <si>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</si>
  <si>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</si>
  <si>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</si>
  <si>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</si>
  <si>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</si>
  <si>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</si>
  <si>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</si>
  <si>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</si>
  <si>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</si>
  <si>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</si>
  <si>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</si>
  <si>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</si>
  <si>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</si>
  <si>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</si>
  <si>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</si>
  <si>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</si>
  <si>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</si>
  <si>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</si>
  <si>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</si>
  <si>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</si>
  <si>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</si>
  <si>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</si>
  <si>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</si>
  <si>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</si>
  <si>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</si>
  <si>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</si>
  <si>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</si>
  <si>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</si>
  <si>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</si>
  <si>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</si>
  <si>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</si>
  <si>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</si>
  <si>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</si>
  <si>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</si>
  <si>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</si>
  <si>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</si>
  <si>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</si>
  <si>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</si>
  <si>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</si>
  <si>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</si>
  <si>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</si>
  <si>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</si>
  <si>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</si>
  <si>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</si>
  <si>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</si>
  <si>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</si>
  <si>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</si>
  <si>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</si>
  <si>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</si>
  <si>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</si>
  <si>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</si>
  <si>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</si>
  <si>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</si>
  <si>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</si>
  <si>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</si>
  <si>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</si>
  <si>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</si>
  <si>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</si>
  <si>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</si>
  <si>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</si>
  <si>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</si>
  <si>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</si>
  <si>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</si>
  <si>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</si>
  <si>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</si>
  <si>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</si>
  <si>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</si>
  <si>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</si>
  <si>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</si>
  <si>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</si>
  <si>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</si>
  <si>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</si>
  <si>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</si>
  <si>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</si>
  <si>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</si>
  <si>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</si>
  <si>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</si>
  <si>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</si>
  <si>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</si>
  <si>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</si>
  <si>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</si>
  <si>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</si>
  <si>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</si>
  <si>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</si>
  <si>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</si>
  <si>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</si>
  <si>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</si>
  <si>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</si>
  <si>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</si>
  <si>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</si>
  <si>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</si>
  <si>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</si>
  <si>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</si>
  <si>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</si>
  <si>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</si>
  <si>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</si>
  <si>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</si>
  <si>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</si>
  <si>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</si>
  <si>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</si>
  <si>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</si>
  <si>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</si>
  <si>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</si>
  <si>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</si>
  <si>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</si>
  <si>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</si>
  <si>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</si>
  <si>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</si>
  <si>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</si>
  <si>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</si>
  <si>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</si>
  <si>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</si>
  <si>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</si>
  <si>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</si>
  <si>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</si>
  <si>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</si>
  <si>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</si>
  <si>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</si>
  <si>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</si>
  <si>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</si>
  <si>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</si>
  <si>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</si>
  <si>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</si>
  <si>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</si>
  <si>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</si>
  <si>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</si>
  <si>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</si>
  <si>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</si>
  <si>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</si>
  <si>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</si>
  <si>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</si>
  <si>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</si>
  <si>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</si>
  <si>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</si>
  <si>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</si>
  <si>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</si>
  <si>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</si>
  <si>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</si>
  <si>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</si>
  <si>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</si>
  <si>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</si>
  <si>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</si>
  <si>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</si>
  <si>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</si>
  <si>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</si>
  <si>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</si>
  <si>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</si>
  <si>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</si>
  <si>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</si>
  <si>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</si>
  <si>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</si>
  <si>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</si>
  <si>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</si>
  <si>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</si>
  <si>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</si>
  <si>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</si>
  <si>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</si>
  <si>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</si>
  <si>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</si>
  <si>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</si>
  <si>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</si>
  <si>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</si>
  <si>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</si>
  <si>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</si>
  <si>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</si>
  <si>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</si>
  <si>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</si>
  <si>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</si>
  <si>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</si>
  <si>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</si>
  <si>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</si>
  <si>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</si>
  <si>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</si>
  <si>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</si>
  <si>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</si>
  <si>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</si>
  <si>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</si>
  <si>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</si>
  <si>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</si>
  <si>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</si>
  <si>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</si>
  <si>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</si>
  <si>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</si>
  <si>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</si>
  <si>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</si>
  <si>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</si>
  <si>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</si>
  <si>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</si>
  <si>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</si>
  <si>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</si>
  <si>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</si>
  <si>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</si>
  <si>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</si>
  <si>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</si>
  <si>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</si>
  <si>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</si>
  <si>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</si>
  <si>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</si>
  <si>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</si>
  <si>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</si>
  <si>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</si>
  <si>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</si>
  <si>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</si>
  <si>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</si>
  <si>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</si>
  <si>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</si>
  <si>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</si>
  <si>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</si>
  <si>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</si>
  <si>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</si>
  <si>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</si>
  <si>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</si>
  <si>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</si>
  <si>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</si>
  <si>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</si>
  <si>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</si>
  <si>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</si>
  <si>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</si>
  <si>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</si>
  <si>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</si>
  <si>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</si>
  <si>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</si>
  <si>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</si>
  <si>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</si>
  <si>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</si>
  <si>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</si>
  <si>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</si>
  <si>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</si>
  <si>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</si>
  <si>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</si>
  <si>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</si>
  <si>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</si>
  <si>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</si>
  <si>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</si>
  <si>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</si>
  <si>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</si>
  <si>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</si>
  <si>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</si>
  <si>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</si>
  <si>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</si>
  <si>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</si>
  <si>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</si>
  <si>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</si>
  <si>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</si>
  <si>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</si>
  <si>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</si>
  <si>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</si>
  <si>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</si>
  <si>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</si>
  <si>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</si>
  <si>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</si>
  <si>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</si>
  <si>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</si>
  <si>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</si>
  <si>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</si>
  <si>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</si>
  <si>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</si>
  <si>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</si>
  <si>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</si>
  <si>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</si>
  <si>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</si>
  <si>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</si>
  <si>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</si>
  <si>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</si>
  <si>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</si>
  <si>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</si>
  <si>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</si>
  <si>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</si>
  <si>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</si>
  <si>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</si>
  <si>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</si>
  <si>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</si>
  <si>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</si>
  <si>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</si>
  <si>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</si>
  <si>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</si>
  <si>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</si>
  <si>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</si>
  <si>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</si>
  <si>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</si>
  <si>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</si>
  <si>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</si>
  <si>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</si>
  <si>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</si>
  <si>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</si>
  <si>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</si>
  <si>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</si>
  <si>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</si>
  <si>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</si>
  <si>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</si>
  <si>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</si>
  <si>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</si>
  <si>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</si>
  <si>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</si>
  <si>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</si>
  <si>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</si>
  <si>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</si>
  <si>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</si>
  <si>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</si>
  <si>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</si>
  <si>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</si>
  <si>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</si>
  <si>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</si>
  <si>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</si>
  <si>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</si>
  <si>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</si>
  <si>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</si>
  <si>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</si>
  <si>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</si>
  <si>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</si>
  <si>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</si>
  <si>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</si>
  <si>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</si>
  <si>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</si>
  <si>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</si>
  <si>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</si>
  <si>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</si>
  <si>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</si>
  <si>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</si>
  <si>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</si>
  <si>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</si>
  <si>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</si>
  <si>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</si>
  <si>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</si>
  <si>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</si>
  <si>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</si>
  <si>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</si>
  <si>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</si>
  <si>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</si>
  <si>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</si>
  <si>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</si>
  <si>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</si>
  <si>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</si>
  <si>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</si>
  <si>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</si>
  <si>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</si>
  <si>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</si>
  <si>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</si>
  <si>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</si>
  <si>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</si>
  <si>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</si>
  <si>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</si>
  <si>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</si>
  <si>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</si>
  <si>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</si>
  <si>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</si>
  <si>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</si>
  <si>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</si>
  <si>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</si>
  <si>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</si>
  <si>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</si>
  <si>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</si>
  <si>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</si>
  <si>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</si>
  <si>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</si>
  <si>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</si>
  <si>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</si>
  <si>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</si>
  <si>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</si>
  <si>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</si>
  <si>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</si>
  <si>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</si>
  <si>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</si>
  <si>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</si>
  <si>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</si>
  <si>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</si>
  <si>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</si>
  <si>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</si>
  <si>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</si>
  <si>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</si>
  <si>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</si>
  <si>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</si>
  <si>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</si>
  <si>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</si>
  <si>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</si>
  <si>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</si>
  <si>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</si>
  <si>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</si>
  <si>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</si>
  <si>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</si>
  <si>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</si>
  <si>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</si>
  <si>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</si>
  <si>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</si>
  <si>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</si>
  <si>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</si>
  <si>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</si>
  <si>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</si>
  <si>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</si>
  <si>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</si>
  <si>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</si>
  <si>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</si>
  <si>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</si>
  <si>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</si>
  <si>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</si>
  <si>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</si>
  <si>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</si>
  <si>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</si>
  <si>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</si>
  <si>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</si>
  <si>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</si>
  <si>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</si>
  <si>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</si>
  <si>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</si>
  <si>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</si>
  <si>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</si>
  <si>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</si>
  <si>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</si>
  <si>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</si>
  <si>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</si>
  <si>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</si>
  <si>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</si>
  <si>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</si>
  <si>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</si>
  <si>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</si>
  <si>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</si>
  <si>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</si>
  <si>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</si>
  <si>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</si>
  <si>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</si>
  <si>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</si>
  <si>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</si>
  <si>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</si>
  <si>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</si>
  <si>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</si>
  <si>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</si>
  <si>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</si>
  <si>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</si>
  <si>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</si>
  <si>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</si>
  <si>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</si>
  <si>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</si>
  <si>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</si>
  <si>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</si>
  <si>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</si>
  <si>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</si>
  <si>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</si>
  <si>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</si>
  <si>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</si>
  <si>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</si>
  <si>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</si>
  <si>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</si>
  <si>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</si>
  <si>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</si>
  <si>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</si>
  <si>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</si>
  <si>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</si>
  <si>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</si>
  <si>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</si>
  <si>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</si>
  <si>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</si>
  <si>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</si>
  <si>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</si>
  <si>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</si>
  <si>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</si>
  <si>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</si>
  <si>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</si>
  <si>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</si>
  <si>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</si>
  <si>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</si>
  <si>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</si>
  <si>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</si>
  <si>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</si>
  <si>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</si>
  <si>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</si>
  <si>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</si>
  <si>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</si>
  <si>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</si>
  <si>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</si>
  <si>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</si>
  <si>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</si>
  <si>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</si>
  <si>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</si>
  <si>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</si>
  <si>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</si>
  <si>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</si>
  <si>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</si>
  <si>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</si>
  <si>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</si>
  <si>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</si>
  <si>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</si>
  <si>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</si>
  <si>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</si>
  <si>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</si>
  <si>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</si>
  <si>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</si>
  <si>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</si>
  <si>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</si>
  <si>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</si>
  <si>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</si>
  <si>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</si>
  <si>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</si>
  <si>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</si>
  <si>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</si>
  <si>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</si>
  <si>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</si>
  <si>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</si>
  <si>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</si>
  <si>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</si>
  <si>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</si>
  <si>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</si>
  <si>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</si>
  <si>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</si>
  <si>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</si>
  <si>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</si>
  <si>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</si>
  <si>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</si>
  <si>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</si>
  <si>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</si>
  <si>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</si>
  <si>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</si>
  <si>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</si>
  <si>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</si>
  <si>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</si>
  <si>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</si>
  <si>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</si>
  <si>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</si>
  <si>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</si>
  <si>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</si>
  <si>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</si>
  <si>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</si>
  <si>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</si>
  <si>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</si>
  <si>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</si>
  <si>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</si>
  <si>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</si>
  <si>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</si>
  <si>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</si>
  <si>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</si>
  <si>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</si>
  <si>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</si>
  <si>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</si>
  <si>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</si>
  <si>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</si>
  <si>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</si>
  <si>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</si>
  <si>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</si>
  <si>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</si>
  <si>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</si>
  <si>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</si>
  <si>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</si>
  <si>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</si>
  <si>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</si>
  <si>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</si>
  <si>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</si>
  <si>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</si>
  <si>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</si>
  <si>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</si>
  <si>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</si>
  <si>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</si>
  <si>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</si>
  <si>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</si>
  <si>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</si>
  <si>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</si>
  <si>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</si>
  <si>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</si>
  <si>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</si>
  <si>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</si>
  <si>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</si>
  <si>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</si>
  <si>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</si>
  <si>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</si>
  <si>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</si>
  <si>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</si>
  <si>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</si>
  <si>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</si>
  <si>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</si>
  <si>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</si>
  <si>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</si>
  <si>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</si>
  <si>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</si>
  <si>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</si>
  <si>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</si>
  <si>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</si>
  <si>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</si>
  <si>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</si>
  <si>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</si>
  <si>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</si>
  <si>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</si>
  <si>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</si>
  <si>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</si>
  <si>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</si>
  <si>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</si>
  <si>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</si>
  <si>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</si>
  <si>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</si>
  <si>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</si>
  <si>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</si>
  <si>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</si>
  <si>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</si>
  <si>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</si>
  <si>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</si>
  <si>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</si>
  <si>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</si>
  <si>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</si>
  <si>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</si>
  <si>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</si>
  <si>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</si>
  <si>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</si>
  <si>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</si>
  <si>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</si>
  <si>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</si>
  <si>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</si>
  <si>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</si>
  <si>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</si>
  <si>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</si>
  <si>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</si>
  <si>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</si>
  <si>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</si>
  <si>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</si>
  <si>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</si>
  <si>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</si>
  <si>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</si>
  <si>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</si>
  <si>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</si>
  <si>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</si>
  <si>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</si>
  <si>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</si>
  <si>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</si>
  <si>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</si>
  <si>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</si>
  <si>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</si>
  <si>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</si>
  <si>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</si>
  <si>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</si>
  <si>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</si>
  <si>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</si>
  <si>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</si>
  <si>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</si>
  <si>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</si>
  <si>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</si>
  <si>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</si>
  <si>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</si>
  <si>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</si>
  <si>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</si>
  <si>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</si>
  <si>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</si>
  <si>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</si>
  <si>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</si>
  <si>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</si>
  <si>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</si>
  <si>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</si>
  <si>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</si>
  <si>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</si>
  <si>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</si>
  <si>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</si>
  <si>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</si>
  <si>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</si>
  <si>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</si>
  <si>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</si>
  <si>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</si>
  <si>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</si>
  <si>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</si>
  <si>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</si>
  <si>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</si>
  <si>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</si>
  <si>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</si>
  <si>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</si>
  <si>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</si>
  <si>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</si>
  <si>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</si>
  <si>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</si>
  <si>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</si>
  <si>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</si>
  <si>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</si>
  <si>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</si>
  <si>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</si>
  <si>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</si>
  <si>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</si>
  <si>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</si>
  <si>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</si>
  <si>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</si>
  <si>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</si>
  <si>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</si>
  <si>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</si>
  <si>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</si>
  <si>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</si>
  <si>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</si>
  <si>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</si>
  <si>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</si>
  <si>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</si>
  <si>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</si>
  <si>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</si>
  <si>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</si>
  <si>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</si>
  <si>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</si>
  <si>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</si>
  <si>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</si>
  <si>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</si>
  <si>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</si>
  <si>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</si>
  <si>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</si>
  <si>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</si>
  <si>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</si>
  <si>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</si>
  <si>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</si>
  <si>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</si>
  <si>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</si>
  <si>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</si>
  <si>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</si>
  <si>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</si>
  <si>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</si>
  <si>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</si>
  <si>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</si>
  <si>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</si>
  <si>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</si>
  <si>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</si>
  <si>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</si>
  <si>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</si>
  <si>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</si>
  <si>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</si>
  <si>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</si>
  <si>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</si>
  <si>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</si>
  <si>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</si>
  <si>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</si>
  <si>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</si>
  <si>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</si>
  <si>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</si>
  <si>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</si>
  <si>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</si>
  <si>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</si>
  <si>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</si>
  <si>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</si>
  <si>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</si>
  <si>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</si>
  <si>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</si>
  <si>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</si>
  <si>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</si>
  <si>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</si>
  <si>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</si>
  <si>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</si>
  <si>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</si>
  <si>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</si>
  <si>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</si>
  <si>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</si>
  <si>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</si>
  <si>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</si>
  <si>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</si>
  <si>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</si>
  <si>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</si>
  <si>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</si>
  <si>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</si>
  <si>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</si>
  <si>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</si>
  <si>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</si>
  <si>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</si>
  <si>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</si>
  <si>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</si>
  <si>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</si>
  <si>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</si>
  <si>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</si>
  <si>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</si>
  <si>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</si>
  <si>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</si>
  <si>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</si>
  <si>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</si>
  <si>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</si>
  <si>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</si>
  <si>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</si>
  <si>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</si>
  <si>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</si>
  <si>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</si>
  <si>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</si>
  <si>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</si>
  <si>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</si>
  <si>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</si>
  <si>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</si>
  <si>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</si>
  <si>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</si>
  <si>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</si>
  <si>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</si>
  <si>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</si>
  <si>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</si>
  <si>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</si>
  <si>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</si>
  <si>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</si>
  <si>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</si>
  <si>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</si>
  <si>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</si>
  <si>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</si>
  <si>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</si>
  <si>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</si>
  <si>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</si>
  <si>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</si>
  <si>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</si>
  <si>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</si>
  <si>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</si>
  <si>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</si>
  <si>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</si>
  <si>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</si>
  <si>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</si>
  <si>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</si>
  <si>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</si>
  <si>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</si>
  <si>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</si>
  <si>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</si>
  <si>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</si>
  <si>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</si>
  <si>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</si>
  <si>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</si>
  <si>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</si>
  <si>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</si>
  <si>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</si>
  <si>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</si>
  <si>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</si>
  <si>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</si>
  <si>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</si>
  <si>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</si>
  <si>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</si>
  <si>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</si>
  <si>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</si>
  <si>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</si>
  <si>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</si>
  <si>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</si>
  <si>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</si>
  <si>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</si>
  <si>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</si>
  <si>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</si>
  <si>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</si>
  <si>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</si>
  <si>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</si>
  <si>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</si>
  <si>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</si>
  <si>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</si>
  <si>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</si>
  <si>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</si>
  <si>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</si>
  <si>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</si>
  <si>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</si>
  <si>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</si>
  <si>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</si>
  <si>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</si>
  <si>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</si>
  <si>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</si>
  <si>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</si>
  <si>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</si>
  <si>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</si>
  <si>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</si>
  <si>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</si>
  <si>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</si>
  <si>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</si>
  <si>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</si>
  <si>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</si>
  <si>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</si>
  <si>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</si>
  <si>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</si>
  <si>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</si>
  <si>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</si>
  <si>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</si>
  <si>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</si>
  <si>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</si>
  <si>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</si>
  <si>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</si>
  <si>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</si>
  <si>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</si>
  <si>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</si>
  <si>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</si>
  <si>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</si>
  <si>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</si>
  <si>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</si>
  <si>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</si>
  <si>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</si>
  <si>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</si>
  <si>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</si>
  <si>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</si>
  <si>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</si>
  <si>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</si>
  <si>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</si>
  <si>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</si>
  <si>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</si>
  <si>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</si>
  <si>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</si>
  <si>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</si>
  <si>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</si>
  <si>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</si>
  <si>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</si>
  <si>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</si>
  <si>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</si>
  <si>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</si>
  <si>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</si>
  <si>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</si>
  <si>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</si>
  <si>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</si>
  <si>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</si>
  <si>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</si>
  <si>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</si>
  <si>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</si>
  <si>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</si>
  <si>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</si>
  <si>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</si>
  <si>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</si>
  <si>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</si>
  <si>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</si>
  <si>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</si>
  <si>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</si>
  <si>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</si>
  <si>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</si>
  <si>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</si>
  <si>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</si>
  <si>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</si>
  <si>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</si>
  <si>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</si>
  <si>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</si>
  <si>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</si>
  <si>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</si>
  <si>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</si>
  <si>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</si>
  <si>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</si>
  <si>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</si>
  <si>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</si>
  <si>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</si>
  <si>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</si>
  <si>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</si>
  <si>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</si>
  <si>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</si>
  <si>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</si>
  <si>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</si>
  <si>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</si>
  <si>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</si>
  <si>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</si>
  <si>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</si>
  <si>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</si>
  <si>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</si>
  <si>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</si>
  <si>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</si>
  <si>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</si>
  <si>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</si>
  <si>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</si>
  <si>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</si>
  <si>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</si>
  <si>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</si>
  <si>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</si>
  <si>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</si>
  <si>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</si>
  <si>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</si>
  <si>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</si>
  <si>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</si>
  <si>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</si>
  <si>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</si>
  <si>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</si>
  <si>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</si>
  <si>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</si>
  <si>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</si>
  <si>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</si>
  <si>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</si>
  <si>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</si>
  <si>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</si>
  <si>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</si>
  <si>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</si>
  <si>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</si>
  <si>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</si>
  <si>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</si>
  <si>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</si>
  <si>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</si>
  <si>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</si>
  <si>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</si>
  <si>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</si>
  <si>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</si>
  <si>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</si>
  <si>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</si>
  <si>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</si>
  <si>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</si>
  <si>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</si>
  <si>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</si>
  <si>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</si>
  <si>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</si>
  <si>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</si>
  <si>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</si>
  <si>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</si>
  <si>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</si>
  <si>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</si>
  <si>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</si>
  <si>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</si>
  <si>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</si>
  <si>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</si>
  <si>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</si>
  <si>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</si>
  <si>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</si>
  <si>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</si>
  <si>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</si>
  <si>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</si>
  <si>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</si>
  <si>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</si>
  <si>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</si>
  <si>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</si>
  <si>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</si>
  <si>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</si>
  <si>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</si>
  <si>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</si>
  <si>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</si>
  <si>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</si>
  <si>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</si>
  <si>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</si>
  <si>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</si>
  <si>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</si>
  <si>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</si>
  <si>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</si>
  <si>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</si>
  <si>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</si>
  <si>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</si>
  <si>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</si>
  <si>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</si>
  <si>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</si>
  <si>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</si>
  <si>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</si>
  <si>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</si>
  <si>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</si>
  <si>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</si>
  <si>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</si>
  <si>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</si>
  <si>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</si>
  <si>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</si>
  <si>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</si>
  <si>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</si>
  <si>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</si>
  <si>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</si>
  <si>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</si>
  <si>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</si>
  <si>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</si>
  <si>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</si>
  <si>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</si>
  <si>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</si>
  <si>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</si>
  <si>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</si>
  <si>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</si>
  <si>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</si>
  <si>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</si>
  <si>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</si>
  <si>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</si>
  <si>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</si>
  <si>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</si>
  <si>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</si>
  <si>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</si>
  <si>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</si>
  <si>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</si>
  <si>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</si>
  <si>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</si>
  <si>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</si>
  <si>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</si>
  <si>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</si>
  <si>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</si>
  <si>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</si>
  <si>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</si>
  <si>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</si>
  <si>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</si>
  <si>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</si>
  <si>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</si>
  <si>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</si>
  <si>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</si>
  <si>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</si>
  <si>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</si>
  <si>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</si>
  <si>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</si>
  <si>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</si>
  <si>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</si>
  <si>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</si>
  <si>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</si>
  <si>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</si>
  <si>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</si>
  <si>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</si>
  <si>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</si>
  <si>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</si>
  <si>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</si>
  <si>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</si>
  <si>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</si>
  <si>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</si>
  <si>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</si>
  <si>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</si>
  <si>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</si>
  <si>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</si>
  <si>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</si>
  <si>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</si>
  <si>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</si>
  <si>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</si>
  <si>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</si>
  <si>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</si>
  <si>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</si>
  <si>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</si>
  <si>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</si>
  <si>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</si>
  <si>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</si>
  <si>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</si>
  <si>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</si>
  <si>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</si>
  <si>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</si>
  <si>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</si>
  <si>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</si>
  <si>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</si>
  <si>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</si>
  <si>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</si>
  <si>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</si>
  <si>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</si>
  <si>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</si>
  <si>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</si>
  <si>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</si>
  <si>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</si>
  <si>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</si>
  <si>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</si>
  <si>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</si>
  <si>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</si>
  <si>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</si>
  <si>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</si>
  <si>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</si>
  <si>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</si>
  <si>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</si>
  <si>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</si>
  <si>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</si>
  <si>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</si>
  <si>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</si>
  <si>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</si>
  <si>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</si>
  <si>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</si>
  <si>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</si>
  <si>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</si>
  <si>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</si>
  <si>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</si>
  <si>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</si>
  <si>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</si>
  <si>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</si>
  <si>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</si>
  <si>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</si>
  <si>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</si>
  <si>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</si>
  <si>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</si>
  <si>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</si>
  <si>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</si>
  <si>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</si>
  <si>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</si>
  <si>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</si>
  <si>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</si>
  <si>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</si>
  <si>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</si>
  <si>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</si>
  <si>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</si>
  <si>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</si>
  <si>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</si>
  <si>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</si>
  <si>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</si>
  <si>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</si>
  <si>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</si>
  <si>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</si>
  <si>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</si>
  <si>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</si>
  <si>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</si>
  <si>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</si>
  <si>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</si>
  <si>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</si>
  <si>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</si>
  <si>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</si>
  <si>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</si>
  <si>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</si>
  <si>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</si>
  <si>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</si>
  <si>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</si>
  <si>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</si>
  <si>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</si>
  <si>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</si>
  <si>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</si>
  <si>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</si>
  <si>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</si>
  <si>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</si>
  <si>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</si>
  <si>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</si>
  <si>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</si>
  <si>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</si>
  <si>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</si>
  <si>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</si>
  <si>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</si>
  <si>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</si>
  <si>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</si>
  <si>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</si>
  <si>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</si>
  <si>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</si>
  <si>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</si>
  <si>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</si>
  <si>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</si>
  <si>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</si>
  <si>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</si>
  <si>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</si>
  <si>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</si>
  <si>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</si>
  <si>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</si>
  <si>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</si>
  <si>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</si>
  <si>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</si>
  <si>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</si>
  <si>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</si>
  <si>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</si>
  <si>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</si>
  <si>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</si>
  <si>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</si>
  <si>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</si>
  <si>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</si>
  <si>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</si>
  <si>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</si>
  <si>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</si>
  <si>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</si>
  <si>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</si>
  <si>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</si>
  <si>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</si>
  <si>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</si>
  <si>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</si>
  <si>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</si>
  <si>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</si>
  <si>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</si>
  <si>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</si>
  <si>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</si>
  <si>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</si>
  <si>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</si>
  <si>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</si>
  <si>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</si>
  <si>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</si>
  <si>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</si>
  <si>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</si>
  <si>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</si>
  <si>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</si>
  <si>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</si>
  <si>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</si>
  <si>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</si>
  <si>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</si>
  <si>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</si>
  <si>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</si>
  <si>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</si>
  <si>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</si>
  <si>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</si>
  <si>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</si>
  <si>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</si>
  <si>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</si>
  <si>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</si>
  <si>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</si>
  <si>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</si>
  <si>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</si>
  <si>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</si>
  <si>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</si>
  <si>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</si>
  <si>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</si>
  <si>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</si>
  <si>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</si>
  <si>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</si>
  <si>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</si>
  <si>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</si>
  <si>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</si>
  <si>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</si>
  <si>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</si>
  <si>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</si>
  <si>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</si>
  <si>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</si>
  <si>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</si>
  <si>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</si>
  <si>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</si>
  <si>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</si>
  <si>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</si>
  <si>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</si>
  <si>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</si>
  <si>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</si>
  <si>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</si>
  <si>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</si>
  <si>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</si>
  <si>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</si>
  <si>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</si>
  <si>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</si>
  <si>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</si>
  <si>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</si>
  <si>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</si>
  <si>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</si>
  <si>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</si>
  <si>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</si>
  <si>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</si>
  <si>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</si>
  <si>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</si>
  <si>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</si>
  <si>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</si>
  <si>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</si>
  <si>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</si>
  <si>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</si>
  <si>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</si>
  <si>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</si>
  <si>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</si>
  <si>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</si>
  <si>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</si>
  <si>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</si>
  <si>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</si>
  <si>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</si>
  <si>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</si>
  <si>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</si>
  <si>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</si>
  <si>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</si>
  <si>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</si>
  <si>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</si>
  <si>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</si>
  <si>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</si>
  <si>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</si>
  <si>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</si>
  <si>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</si>
  <si>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</si>
  <si>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</si>
  <si>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</si>
  <si>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</si>
  <si>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</si>
  <si>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</si>
  <si>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</si>
  <si>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</si>
  <si>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</si>
  <si>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</si>
  <si>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</si>
  <si>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</si>
  <si>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</si>
  <si>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</si>
  <si>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</si>
  <si>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</si>
  <si>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</si>
  <si>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</si>
  <si>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</si>
  <si>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</si>
  <si>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</si>
  <si>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</si>
  <si>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</si>
  <si>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</si>
  <si>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</si>
  <si>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</si>
  <si>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</si>
  <si>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</si>
  <si>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</si>
  <si>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</si>
  <si>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</si>
  <si>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</si>
  <si>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</si>
  <si>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</si>
  <si>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</si>
  <si>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</si>
  <si>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</si>
  <si>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</si>
  <si>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</si>
  <si>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</si>
  <si>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</si>
  <si>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</si>
  <si>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</si>
  <si>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</si>
  <si>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</si>
  <si>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</si>
  <si>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</si>
  <si>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</si>
  <si>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</si>
  <si>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</si>
  <si>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</si>
  <si>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</si>
  <si>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</si>
  <si>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</si>
  <si>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</si>
  <si>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</si>
  <si>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</si>
  <si>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</si>
  <si>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</si>
  <si>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</si>
  <si>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</si>
  <si>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</si>
  <si>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</si>
  <si>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</si>
  <si>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</si>
  <si>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</si>
  <si>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</si>
  <si>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</si>
  <si>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</si>
  <si>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</si>
  <si>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</si>
  <si>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</si>
  <si>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</si>
  <si>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</si>
  <si>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</si>
  <si>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</si>
  <si>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</si>
  <si>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</si>
  <si>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</si>
  <si>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</si>
  <si>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</si>
  <si>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</si>
  <si>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</si>
  <si>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</si>
  <si>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</si>
  <si>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</si>
  <si>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</si>
  <si>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</si>
  <si>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</si>
  <si>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</si>
  <si>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</si>
  <si>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</si>
  <si>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</si>
  <si>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</si>
  <si>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</si>
  <si>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</si>
  <si>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</si>
  <si>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</si>
  <si>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</si>
  <si>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</si>
  <si>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</si>
  <si>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</si>
  <si>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</si>
  <si>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</si>
  <si>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</si>
  <si>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</si>
  <si>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</si>
  <si>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</si>
  <si>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</si>
  <si>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</si>
  <si>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</si>
  <si>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</si>
  <si>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</si>
  <si>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</si>
  <si>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</si>
  <si>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</si>
  <si>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</si>
  <si>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</si>
  <si>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</si>
  <si>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</si>
  <si>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</si>
  <si>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</si>
  <si>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</si>
  <si>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</si>
  <si>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</si>
  <si>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</si>
  <si>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</si>
  <si>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</si>
  <si>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</si>
  <si>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</si>
  <si>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</si>
  <si>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</si>
  <si>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</si>
  <si>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</si>
  <si>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</si>
  <si>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</si>
  <si>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</si>
  <si>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</si>
  <si>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</si>
  <si>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</si>
  <si>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</si>
  <si>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</si>
  <si>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</si>
  <si>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</si>
  <si>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</si>
  <si>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</si>
  <si>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</si>
  <si>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</si>
  <si>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</si>
  <si>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</si>
  <si>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</si>
  <si>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</si>
  <si>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</si>
  <si>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</si>
  <si>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</si>
  <si>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</si>
  <si>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</si>
  <si>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</si>
  <si>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</si>
  <si>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</si>
  <si>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</si>
  <si>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</si>
  <si>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</si>
  <si>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</si>
  <si>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</si>
  <si>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</si>
  <si>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</si>
  <si>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</si>
  <si>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</si>
  <si>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</si>
  <si>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</si>
  <si>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</si>
  <si>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</si>
  <si>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</si>
  <si>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</si>
  <si>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</si>
  <si>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</si>
  <si>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</si>
  <si>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</si>
  <si>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</si>
  <si>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</si>
  <si>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</si>
  <si>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</si>
  <si>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</si>
  <si>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</si>
  <si>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</si>
  <si>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</si>
  <si>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</si>
  <si>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</si>
  <si>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</si>
  <si>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</si>
  <si>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</si>
  <si>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</si>
  <si>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</si>
  <si>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</si>
  <si>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</si>
  <si>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</si>
  <si>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</si>
  <si>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</si>
  <si>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</si>
  <si>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</si>
  <si>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</si>
  <si>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</si>
  <si>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</si>
  <si>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</si>
  <si>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</si>
  <si>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</si>
  <si>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</si>
  <si>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</si>
  <si>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</si>
  <si>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</si>
  <si>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</si>
  <si>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</si>
  <si>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</si>
  <si>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</si>
  <si>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</si>
  <si>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</si>
  <si>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</si>
  <si>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</si>
  <si>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</si>
  <si>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</si>
  <si>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</si>
  <si>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</si>
  <si>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</si>
  <si>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</si>
  <si>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</si>
  <si>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</si>
  <si>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</si>
  <si>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</si>
  <si>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</si>
  <si>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</si>
  <si>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</si>
  <si>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</si>
  <si>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</si>
  <si>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</si>
  <si>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</si>
  <si>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</si>
  <si>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</si>
  <si>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</si>
  <si>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</si>
  <si>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</si>
  <si>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</si>
  <si>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</si>
  <si>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</si>
  <si>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</si>
  <si>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</si>
  <si>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</si>
  <si>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</si>
  <si>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</si>
  <si>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</si>
  <si>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</si>
  <si>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</si>
  <si>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</si>
  <si>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</si>
  <si>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</si>
  <si>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</si>
  <si>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</si>
  <si>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</si>
  <si>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</si>
  <si>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</si>
  <si>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</si>
  <si>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</si>
  <si>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</si>
  <si>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</si>
  <si>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</si>
  <si>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</si>
  <si>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</si>
  <si>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</si>
  <si>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</si>
  <si>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</si>
  <si>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</si>
  <si>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</si>
  <si>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</si>
  <si>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</si>
  <si>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</si>
  <si>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</si>
  <si>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</si>
  <si>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</si>
  <si>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</si>
  <si>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</si>
  <si>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</si>
  <si>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</si>
  <si>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</si>
  <si>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</si>
  <si>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</si>
  <si>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</si>
  <si>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</si>
  <si>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</si>
  <si>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</si>
  <si>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</si>
  <si>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</si>
  <si>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</si>
  <si>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</si>
  <si>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</si>
  <si>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</si>
  <si>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</si>
  <si>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</si>
  <si>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</si>
  <si>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</si>
  <si>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</si>
  <si>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</si>
  <si>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</si>
  <si>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</si>
  <si>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</si>
  <si>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</si>
  <si>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</si>
  <si>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</si>
  <si>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</si>
  <si>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</si>
  <si>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</si>
  <si>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</si>
  <si>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</si>
  <si>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</si>
  <si>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</si>
  <si>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</si>
  <si>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</si>
  <si>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</si>
  <si>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</si>
  <si>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</si>
  <si>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</si>
  <si>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</si>
  <si>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</si>
  <si>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</si>
  <si>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</si>
  <si>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</si>
  <si>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</si>
  <si>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</si>
  <si>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</si>
  <si>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</si>
  <si>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</si>
  <si>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</si>
  <si>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</si>
  <si>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</si>
  <si>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</si>
  <si>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</si>
  <si>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</si>
  <si>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</si>
  <si>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</si>
  <si>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</si>
  <si>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</si>
  <si>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</si>
  <si>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</si>
  <si>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</si>
  <si>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</si>
  <si>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</si>
  <si>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</si>
  <si>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</si>
  <si>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</si>
  <si>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</si>
  <si>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</si>
  <si>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</si>
  <si>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</si>
  <si>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</si>
  <si>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</si>
  <si>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</si>
  <si>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</si>
  <si>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</si>
  <si>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</si>
  <si>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</si>
  <si>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</si>
  <si>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</si>
  <si>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</si>
  <si>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</si>
  <si>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</si>
  <si>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</si>
  <si>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</si>
  <si>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</si>
  <si>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</si>
  <si>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</si>
  <si>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</si>
  <si>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</si>
  <si>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</si>
  <si>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</si>
  <si>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</si>
  <si>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</si>
  <si>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</si>
  <si>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</si>
  <si>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</si>
  <si>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</si>
  <si>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</si>
  <si>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</si>
  <si>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</si>
  <si>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</si>
  <si>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</si>
  <si>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</si>
  <si>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</si>
  <si>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</si>
  <si>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</si>
  <si>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</si>
  <si>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</si>
  <si>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</si>
  <si>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</si>
  <si>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</si>
  <si>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</si>
  <si>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</si>
  <si>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</si>
  <si>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</si>
  <si>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</si>
  <si>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</si>
  <si>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</si>
  <si>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</si>
  <si>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</si>
  <si>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</si>
  <si>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</si>
  <si>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</si>
  <si>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</si>
  <si>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</si>
  <si>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</si>
  <si>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</si>
  <si>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</si>
  <si>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</si>
  <si>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</si>
  <si>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</si>
  <si>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</si>
  <si>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</si>
  <si>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</si>
  <si>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</si>
  <si>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</si>
  <si>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</si>
  <si>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</si>
  <si>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</si>
  <si>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</si>
  <si>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</si>
  <si>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</si>
  <si>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</si>
  <si>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</si>
  <si>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</si>
  <si>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</si>
  <si>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</si>
  <si>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</si>
  <si>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</si>
  <si>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</si>
  <si>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</si>
  <si>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</si>
  <si>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</si>
  <si>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</si>
  <si>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</si>
  <si>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</si>
  <si>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</si>
  <si>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</si>
  <si>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</si>
  <si>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</si>
  <si>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</si>
  <si>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</si>
  <si>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</si>
  <si>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</si>
  <si>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</si>
  <si>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</si>
  <si>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</si>
  <si>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</si>
  <si>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</si>
  <si>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</si>
  <si>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</si>
  <si>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</si>
  <si>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</si>
  <si>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</si>
  <si>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</si>
  <si>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</si>
  <si>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</si>
  <si>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</si>
  <si>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</si>
  <si>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</si>
  <si>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</si>
  <si>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</si>
  <si>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</si>
  <si>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</si>
  <si>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</si>
  <si>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</si>
  <si>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</si>
  <si>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</si>
  <si>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</si>
  <si>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</si>
  <si>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</si>
  <si>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</si>
  <si>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</si>
  <si>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</si>
  <si>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</si>
  <si>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</si>
  <si>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</si>
  <si>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</si>
  <si>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</si>
  <si>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</si>
  <si>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</si>
  <si>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</si>
  <si>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</si>
  <si>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</si>
  <si>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</si>
  <si>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</si>
  <si>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</si>
  <si>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</si>
  <si>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</si>
  <si>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</si>
  <si>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</si>
  <si>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</si>
  <si>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</si>
  <si>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</si>
  <si>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</si>
  <si>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</si>
  <si>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</si>
  <si>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</si>
  <si>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</si>
  <si>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</si>
  <si>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</si>
  <si>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</si>
  <si>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</si>
  <si>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</si>
  <si>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</si>
  <si>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</si>
  <si>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</si>
  <si>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</si>
  <si>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</si>
  <si>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</si>
  <si>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</si>
  <si>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</si>
  <si>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</si>
  <si>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</si>
  <si>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</si>
  <si>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</si>
  <si>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</si>
  <si>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</si>
  <si>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</si>
  <si>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</si>
  <si>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</si>
  <si>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</si>
  <si>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</si>
  <si>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</si>
  <si>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</si>
  <si>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</si>
  <si>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</si>
  <si>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</si>
  <si>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</si>
  <si>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</si>
  <si>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</si>
  <si>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</si>
  <si>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</si>
  <si>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</si>
  <si>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</si>
  <si>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</si>
  <si>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</si>
  <si>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</si>
  <si>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</si>
  <si>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</si>
  <si>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</si>
  <si>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</si>
  <si>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</si>
  <si>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</si>
  <si>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</si>
  <si>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</si>
  <si>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</si>
  <si>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</si>
  <si>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</si>
  <si>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</si>
  <si>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</si>
  <si>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</si>
  <si>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</si>
  <si>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</si>
  <si>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</si>
  <si>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</si>
  <si>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</si>
  <si>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</si>
  <si>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</si>
  <si>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</si>
  <si>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</si>
  <si>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</si>
  <si>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</si>
  <si>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</si>
  <si>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</si>
  <si>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</si>
  <si>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</si>
  <si>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</si>
  <si>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</si>
  <si>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</si>
  <si>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</si>
  <si>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</si>
  <si>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</si>
  <si>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</si>
  <si>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</si>
  <si>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</si>
  <si>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</si>
  <si>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</si>
  <si>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</si>
  <si>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</si>
  <si>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</si>
  <si>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</si>
  <si>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</si>
  <si>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</si>
  <si>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</si>
  <si>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</si>
  <si>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</si>
  <si>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</si>
  <si>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</si>
  <si>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</si>
  <si>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</si>
  <si>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</si>
  <si>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</si>
  <si>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</si>
  <si>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</si>
  <si>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</si>
  <si>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</si>
  <si>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</si>
  <si>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</si>
  <si>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</si>
  <si>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</si>
  <si>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</si>
  <si>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</si>
  <si>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</si>
  <si>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</si>
  <si>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</si>
  <si>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</si>
  <si>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</si>
  <si>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</si>
  <si>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</si>
  <si>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</si>
  <si>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</si>
  <si>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</si>
  <si>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</si>
  <si>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</si>
  <si>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</si>
  <si>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</si>
  <si>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</si>
  <si>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</si>
  <si>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</si>
  <si>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</si>
  <si>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</si>
  <si>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</si>
  <si>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</si>
  <si>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</si>
  <si>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</si>
  <si>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</si>
  <si>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</si>
  <si>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</si>
  <si>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</si>
  <si>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</si>
  <si>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</si>
  <si>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</si>
  <si>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</si>
  <si>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</si>
  <si>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</si>
  <si>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</si>
  <si>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</si>
  <si>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</si>
  <si>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</si>
  <si>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</si>
  <si>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</si>
  <si>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</si>
  <si>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</si>
  <si>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</si>
  <si>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</si>
  <si>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</si>
  <si>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</si>
  <si>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</si>
  <si>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</si>
  <si>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</si>
  <si>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</si>
  <si>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</si>
  <si>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</si>
  <si>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</si>
  <si>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</si>
  <si>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</si>
  <si>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</si>
  <si>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</si>
  <si>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</si>
  <si>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</si>
  <si>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</si>
  <si>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</si>
  <si>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</si>
  <si>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</si>
  <si>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</si>
  <si>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</si>
  <si>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</si>
  <si>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</si>
  <si>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</si>
  <si>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</si>
  <si>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</si>
  <si>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</si>
  <si>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</si>
  <si>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</si>
  <si>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</si>
  <si>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</si>
  <si>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</si>
  <si>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</si>
  <si>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</si>
  <si>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</si>
  <si>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</si>
  <si>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</si>
  <si>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</si>
  <si>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</si>
  <si>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</si>
  <si>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</si>
  <si>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</si>
  <si>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</si>
  <si>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</si>
  <si>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</si>
  <si>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</si>
  <si>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</si>
  <si>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</si>
  <si>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</si>
  <si>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</si>
  <si>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</si>
  <si>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</si>
  <si>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</si>
  <si>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</si>
  <si>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</si>
  <si>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</si>
  <si>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</si>
  <si>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</si>
  <si>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</si>
  <si>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</si>
  <si>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</si>
  <si>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</si>
  <si>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</si>
  <si>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</si>
  <si>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</si>
  <si>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</si>
  <si>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</si>
  <si>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</si>
  <si>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</si>
  <si>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</si>
  <si>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</si>
  <si>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</si>
  <si>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</si>
  <si>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</si>
  <si>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</si>
  <si>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</si>
  <si>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</si>
  <si>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</si>
  <si>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</si>
  <si>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</si>
  <si>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</si>
  <si>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</si>
  <si>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</si>
  <si>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</si>
  <si>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</si>
  <si>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</si>
  <si>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</si>
  <si>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</si>
  <si>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</si>
  <si>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</si>
  <si>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</si>
  <si>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</si>
  <si>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</si>
  <si>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</si>
  <si>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</si>
  <si>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</si>
  <si>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</si>
  <si>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</si>
  <si>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</si>
  <si>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</si>
  <si>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</si>
  <si>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</si>
  <si>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</si>
  <si>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</si>
  <si>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</si>
  <si>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</si>
  <si>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</si>
  <si>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</si>
  <si>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</si>
  <si>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</si>
  <si>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</si>
  <si>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</si>
  <si>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</si>
  <si>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</si>
  <si>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</si>
  <si>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</si>
  <si>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</si>
  <si>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</si>
  <si>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</si>
  <si>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</si>
  <si>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</si>
  <si>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</si>
  <si>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</si>
  <si>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</si>
  <si>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</si>
  <si>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</si>
  <si>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</si>
  <si>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</si>
  <si>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</si>
  <si>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</si>
  <si>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</si>
  <si>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</si>
  <si>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</si>
  <si>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</si>
  <si>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</si>
  <si>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</si>
  <si>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</si>
  <si>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</si>
  <si>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</si>
  <si>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</si>
  <si>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</si>
  <si>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</si>
  <si>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</si>
  <si>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</si>
  <si>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</si>
  <si>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</si>
  <si>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</si>
  <si>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</si>
  <si>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</si>
  <si>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</si>
  <si>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</si>
  <si>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</si>
  <si>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</si>
  <si>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</si>
  <si>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</si>
  <si>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</si>
  <si>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</si>
  <si>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</si>
  <si>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</si>
  <si>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</si>
  <si>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</si>
  <si>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</si>
  <si>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</si>
  <si>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</si>
  <si>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</si>
  <si>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</si>
  <si>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</si>
  <si>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</si>
  <si>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</si>
  <si>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</si>
  <si>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</si>
  <si>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</si>
  <si>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</si>
  <si>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</si>
  <si>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</si>
  <si>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</si>
  <si>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</si>
  <si>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</si>
  <si>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</si>
  <si>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</si>
  <si>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</si>
  <si>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</si>
  <si>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</si>
  <si>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</si>
  <si>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</si>
  <si>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</si>
  <si>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</si>
  <si>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</si>
  <si>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</si>
  <si>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</si>
  <si>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</si>
  <si>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</si>
  <si>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</si>
  <si>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</si>
  <si>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</si>
  <si>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</si>
  <si>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</si>
  <si>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</si>
  <si>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</si>
  <si>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</si>
  <si>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</si>
  <si>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</si>
  <si>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</si>
  <si>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</si>
  <si>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</si>
  <si>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</si>
  <si>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</si>
  <si>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</si>
  <si>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</si>
  <si>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</si>
  <si>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</si>
  <si>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</si>
  <si>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</si>
  <si>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</si>
  <si>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</si>
  <si>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</si>
  <si>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</si>
  <si>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</si>
  <si>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</si>
  <si>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</si>
  <si>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</si>
  <si>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</si>
  <si>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</si>
  <si>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</si>
  <si>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</si>
  <si>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</si>
  <si>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</si>
  <si>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</si>
  <si>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</si>
  <si>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</si>
  <si>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</si>
  <si>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</si>
  <si>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</si>
  <si>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</si>
  <si>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</si>
  <si>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</si>
  <si>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</si>
  <si>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</si>
  <si>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</si>
  <si>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</si>
  <si>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</si>
  <si>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</si>
  <si>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</si>
  <si>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</si>
  <si>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</si>
  <si>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</si>
  <si>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</si>
  <si>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</si>
  <si>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</si>
  <si>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</si>
  <si>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</si>
  <si>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</si>
  <si>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</si>
  <si>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</si>
  <si>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</si>
  <si>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</si>
  <si>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</si>
  <si>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</si>
  <si>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</si>
  <si>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</si>
  <si>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</si>
  <si>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</si>
  <si>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</si>
  <si>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</si>
  <si>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</si>
  <si>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</si>
  <si>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</si>
  <si>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</si>
  <si>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</si>
  <si>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</si>
  <si>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</si>
  <si>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</si>
  <si>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</si>
  <si>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</si>
  <si>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</si>
  <si>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</si>
  <si>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</si>
  <si>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</si>
  <si>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</si>
  <si>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</si>
  <si>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</si>
  <si>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</si>
  <si>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</si>
  <si>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</si>
  <si>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</si>
  <si>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</si>
  <si>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</si>
  <si>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</si>
  <si>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</si>
  <si>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</si>
  <si>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</si>
  <si>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</si>
  <si>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</si>
  <si>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</si>
  <si>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</si>
  <si>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</si>
  <si>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</si>
  <si>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</si>
  <si>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</si>
  <si>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</si>
  <si>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</si>
  <si>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</si>
  <si>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</si>
  <si>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</si>
  <si>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</si>
  <si>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</si>
  <si>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</si>
  <si>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</si>
  <si>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</si>
  <si>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</si>
  <si>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</si>
  <si>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</si>
  <si>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</si>
  <si>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</si>
  <si>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</si>
  <si>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</si>
  <si>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</si>
  <si>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</si>
  <si>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</si>
  <si>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</si>
  <si>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</si>
  <si>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</si>
  <si>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</si>
  <si>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</si>
  <si>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</si>
  <si>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</si>
  <si>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</si>
  <si>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</si>
  <si>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</si>
  <si>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</si>
  <si>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</si>
  <si>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</si>
  <si>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</si>
  <si>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</si>
  <si>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</si>
  <si>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</si>
  <si>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</si>
  <si>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</si>
  <si>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</si>
  <si>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</si>
  <si>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</si>
  <si>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</si>
  <si>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</si>
  <si>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</si>
  <si>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</si>
  <si>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</si>
  <si>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</si>
  <si>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</si>
  <si>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</si>
  <si>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</si>
  <si>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</si>
  <si>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</si>
  <si>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</si>
  <si>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</si>
  <si>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</si>
  <si>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</si>
  <si>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</si>
  <si>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</si>
  <si>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</si>
  <si>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</si>
  <si>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</si>
  <si>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</si>
  <si>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</si>
  <si>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</si>
  <si>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</si>
  <si>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</si>
  <si>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</si>
  <si>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</si>
  <si>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</si>
  <si>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</si>
  <si>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</si>
  <si>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</si>
  <si>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</si>
  <si>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</si>
  <si>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</si>
  <si>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</si>
  <si>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</si>
  <si>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</si>
  <si>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</si>
  <si>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</si>
  <si>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</si>
  <si>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</si>
  <si>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</si>
  <si>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</si>
  <si>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</si>
  <si>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</si>
  <si>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</si>
  <si>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</si>
  <si>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</si>
  <si>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</si>
  <si>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</si>
  <si>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</si>
  <si>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</si>
  <si>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</si>
  <si>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</si>
  <si>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</si>
  <si>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</si>
  <si>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</si>
  <si>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</si>
  <si>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</si>
  <si>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</si>
  <si>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</si>
  <si>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</si>
  <si>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</si>
  <si>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</si>
  <si>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</si>
  <si>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</si>
  <si>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</si>
  <si>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</si>
  <si>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</si>
  <si>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</si>
  <si>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</si>
  <si>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</si>
  <si>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</si>
  <si>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</si>
  <si>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</si>
  <si>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</si>
  <si>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</si>
  <si>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</si>
  <si>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</si>
  <si>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</si>
  <si>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</si>
  <si>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</si>
  <si>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</si>
  <si>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</si>
  <si>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</si>
  <si>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</si>
  <si>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</si>
  <si>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</si>
  <si>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</si>
  <si>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</si>
  <si>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</si>
  <si>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</si>
  <si>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</si>
  <si>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</si>
  <si>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</si>
  <si>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</si>
  <si>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</si>
  <si>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</si>
  <si>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</si>
  <si>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</si>
  <si>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</si>
  <si>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</si>
  <si>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</si>
  <si>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</si>
  <si>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</si>
  <si>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</si>
  <si>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</si>
  <si>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</si>
  <si>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</si>
  <si>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</si>
  <si>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</si>
  <si>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</si>
  <si>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</si>
  <si>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</si>
  <si>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</si>
  <si>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</si>
  <si>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</si>
  <si>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</si>
  <si>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</si>
  <si>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</si>
  <si>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</si>
  <si>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</si>
  <si>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</si>
  <si>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</si>
  <si>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</si>
  <si>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</si>
  <si>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</si>
  <si>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</si>
  <si>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</si>
  <si>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</si>
  <si>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</si>
  <si>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</si>
  <si>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</si>
  <si>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</si>
  <si>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</si>
  <si>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</si>
  <si>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</si>
  <si>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</si>
  <si>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</si>
  <si>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</si>
  <si>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</si>
  <si>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</si>
  <si>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</si>
  <si>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</si>
  <si>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</si>
  <si>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</si>
  <si>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</si>
  <si>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</si>
  <si>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</si>
  <si>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</si>
  <si>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</si>
  <si>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</si>
  <si>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</si>
  <si>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</si>
  <si>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</si>
  <si>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</si>
  <si>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</si>
  <si>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</si>
  <si>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</si>
  <si>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</si>
  <si>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</si>
  <si>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</si>
  <si>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</si>
  <si>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</si>
  <si>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</si>
  <si>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</si>
  <si>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</si>
  <si>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</si>
  <si>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</si>
  <si>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</si>
  <si>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</si>
  <si>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</si>
  <si>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</si>
  <si>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</si>
  <si>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</si>
  <si>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</si>
  <si>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</si>
  <si>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</si>
  <si>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</si>
  <si>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</si>
  <si>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</si>
  <si>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</si>
  <si>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</si>
  <si>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</si>
  <si>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</si>
  <si>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</si>
  <si>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</si>
  <si>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</si>
  <si>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</si>
  <si>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</si>
  <si>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</si>
  <si>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</si>
  <si>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</si>
  <si>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</si>
  <si>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</si>
  <si>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</si>
  <si>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</si>
  <si>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</si>
  <si>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</si>
  <si>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</si>
  <si>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</si>
  <si>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</si>
  <si>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</si>
  <si>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</si>
  <si>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</si>
  <si>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</si>
  <si>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</si>
  <si>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</si>
  <si>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</si>
  <si>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</si>
  <si>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</si>
  <si>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</si>
  <si>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</si>
  <si>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</si>
  <si>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</si>
  <si>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</si>
  <si>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</si>
  <si>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</si>
  <si>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</si>
  <si>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</si>
  <si>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</si>
  <si>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</si>
  <si>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</si>
  <si>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</si>
  <si>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</si>
  <si>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</si>
  <si>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</si>
  <si>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</si>
  <si>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</si>
  <si>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</si>
  <si>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</si>
  <si>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</si>
  <si>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</si>
  <si>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</si>
  <si>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</si>
  <si>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</si>
  <si>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</si>
  <si>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</si>
  <si>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</si>
  <si>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</si>
  <si>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</si>
  <si>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</si>
  <si>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</si>
  <si>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</si>
  <si>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</si>
  <si>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</si>
  <si>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</si>
  <si>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</si>
  <si>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</si>
  <si>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</si>
  <si>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</si>
  <si>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</si>
  <si>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</si>
  <si>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</si>
  <si>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</si>
  <si>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</si>
  <si>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</si>
  <si>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</si>
  <si>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</si>
  <si>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</si>
  <si>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</si>
  <si>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</si>
  <si>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</si>
  <si>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</si>
  <si>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</si>
  <si>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</si>
  <si>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</si>
  <si>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</si>
  <si>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</si>
  <si>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</si>
  <si>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</si>
  <si>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</si>
  <si>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</si>
  <si>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</si>
  <si>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</si>
  <si>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</si>
  <si>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</si>
  <si>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</si>
  <si>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</si>
  <si>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</si>
  <si>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</si>
  <si>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</si>
  <si>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</si>
  <si>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</si>
  <si>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</si>
  <si>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</si>
  <si>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</si>
  <si>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</si>
  <si>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</si>
  <si>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</si>
  <si>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</si>
  <si>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</si>
  <si>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</si>
  <si>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</si>
  <si>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</si>
  <si>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</si>
  <si>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</si>
  <si>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</si>
  <si>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</si>
  <si>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</si>
  <si>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</si>
  <si>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</si>
  <si>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</si>
  <si>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</si>
  <si>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</si>
  <si>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</si>
  <si>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</si>
  <si>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</si>
  <si>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</si>
  <si>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</si>
  <si>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</si>
  <si>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</si>
  <si>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</si>
  <si>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</si>
  <si>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</si>
  <si>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</si>
  <si>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</si>
  <si>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</si>
  <si>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</si>
  <si>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</si>
  <si>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</si>
  <si>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</si>
  <si>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</si>
  <si>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</si>
  <si>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</si>
  <si>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</si>
  <si>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</si>
  <si>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</si>
  <si>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</si>
  <si>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</si>
  <si>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</si>
  <si>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</si>
  <si>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</si>
  <si>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</si>
  <si>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</si>
  <si>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</si>
  <si>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</si>
  <si>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</si>
  <si>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</si>
  <si>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</si>
  <si>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</si>
  <si>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</si>
  <si>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</si>
  <si>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</si>
  <si>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</si>
  <si>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</si>
  <si>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</si>
  <si>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</si>
  <si>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</si>
  <si>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</si>
  <si>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</si>
  <si>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</si>
  <si>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</si>
  <si>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</si>
  <si>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</si>
  <si>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</si>
  <si>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</si>
  <si>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</si>
  <si>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</si>
  <si>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</si>
  <si>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</si>
  <si>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</si>
  <si>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</si>
  <si>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</si>
  <si>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</si>
  <si>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</si>
  <si>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</si>
  <si>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</si>
  <si>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</si>
  <si>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</si>
  <si>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</si>
  <si>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</si>
  <si>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</si>
  <si>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</si>
  <si>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</si>
  <si>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</si>
  <si>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</si>
  <si>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</si>
  <si>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</si>
  <si>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</si>
  <si>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</si>
  <si>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</si>
  <si>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</si>
  <si>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</si>
  <si>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</si>
  <si>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</si>
  <si>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</si>
  <si>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</si>
  <si>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</si>
  <si>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</si>
  <si>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</si>
  <si>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</si>
  <si>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</si>
  <si>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</si>
  <si>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</si>
  <si>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</si>
  <si>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</si>
  <si>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</si>
  <si>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</si>
  <si>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</si>
  <si>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</si>
  <si>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</si>
  <si>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</si>
  <si>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</si>
  <si>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</si>
  <si>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</si>
  <si>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</si>
  <si>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</si>
  <si>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</si>
  <si>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</si>
  <si>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</si>
  <si>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</si>
  <si>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</si>
  <si>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</si>
  <si>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</si>
  <si>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</si>
  <si>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</si>
  <si>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</si>
  <si>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</si>
  <si>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</si>
  <si>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</si>
  <si>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</si>
  <si>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</si>
  <si>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</si>
  <si>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</si>
  <si>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</si>
  <si>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</si>
  <si>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</si>
  <si>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</si>
  <si>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</si>
  <si>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</si>
  <si>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</si>
  <si>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</si>
  <si>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</si>
  <si>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</si>
  <si>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</si>
  <si>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</si>
  <si>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</si>
  <si>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</si>
  <si>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</si>
  <si>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</si>
  <si>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</si>
  <si>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</si>
  <si>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</si>
  <si>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</si>
  <si>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</si>
  <si>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</si>
  <si>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</si>
  <si>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</si>
  <si>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</si>
  <si>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</si>
  <si>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</si>
  <si>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</si>
  <si>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</si>
  <si>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</si>
  <si>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</si>
  <si>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</si>
  <si>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</si>
  <si>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</si>
  <si>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</si>
  <si>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</si>
  <si>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</si>
  <si>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</si>
  <si>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</si>
  <si>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</si>
  <si>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</si>
  <si>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</si>
  <si>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</si>
  <si>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</si>
  <si>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</si>
  <si>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</si>
  <si>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</si>
  <si>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</si>
  <si>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</si>
  <si>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</si>
  <si>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</si>
  <si>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</si>
  <si>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</si>
  <si>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</si>
  <si>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</si>
  <si>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</si>
  <si>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</si>
  <si>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</si>
  <si>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</si>
  <si>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</si>
  <si>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</si>
  <si>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</si>
  <si>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</si>
  <si>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</si>
  <si>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</si>
  <si>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</si>
  <si>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</si>
  <si>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</si>
  <si>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</si>
  <si>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</si>
  <si>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</si>
  <si>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</si>
  <si>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</si>
  <si>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</si>
  <si>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</si>
  <si>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</si>
  <si>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</si>
  <si>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</si>
  <si>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</si>
  <si>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</si>
  <si>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</si>
  <si>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</si>
  <si>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</si>
  <si>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</si>
  <si>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</si>
  <si>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</si>
  <si>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</si>
  <si>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</si>
  <si>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</si>
  <si>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</si>
  <si>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</si>
  <si>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</si>
  <si>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</si>
  <si>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</si>
  <si>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</si>
  <si>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</si>
  <si>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</si>
  <si>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</si>
  <si>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</si>
  <si>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</si>
  <si>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</si>
  <si>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</si>
  <si>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</si>
  <si>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</si>
  <si>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</si>
  <si>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</si>
  <si>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</si>
  <si>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</si>
  <si>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</si>
  <si>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</si>
  <si>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</si>
  <si>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</si>
  <si>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</si>
  <si>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</si>
  <si>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</si>
  <si>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</si>
  <si>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</si>
  <si>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</si>
  <si>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</si>
  <si>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</si>
  <si>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</si>
  <si>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</si>
  <si>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</si>
  <si>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</si>
  <si>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</si>
  <si>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</si>
  <si>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</si>
  <si>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</si>
  <si>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</si>
  <si>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</si>
  <si>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</si>
  <si>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</si>
  <si>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</si>
  <si>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</si>
  <si>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</si>
  <si>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</si>
  <si>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</si>
  <si>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</si>
  <si>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</si>
  <si>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</si>
  <si>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</si>
  <si>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</si>
  <si>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</si>
  <si>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</si>
  <si>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</si>
  <si>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</si>
  <si>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</si>
  <si>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</si>
  <si>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</si>
  <si>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</si>
  <si>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</si>
  <si>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</si>
  <si>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</si>
  <si>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</si>
  <si>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</si>
  <si>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</si>
  <si>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</si>
  <si>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</si>
  <si>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</si>
  <si>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</si>
  <si>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</si>
  <si>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</si>
  <si>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</si>
  <si>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</si>
  <si>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</si>
  <si>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</si>
  <si>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</si>
  <si>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</si>
  <si>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</si>
  <si>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</si>
  <si>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</si>
  <si>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</si>
  <si>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</si>
  <si>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</si>
  <si>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</si>
  <si>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</si>
  <si>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</si>
  <si>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</si>
  <si>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</si>
  <si>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</si>
  <si>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</si>
  <si>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</si>
  <si>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</si>
  <si>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</si>
  <si>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</si>
  <si>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</si>
  <si>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</si>
  <si>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</si>
  <si>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</si>
  <si>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</si>
  <si>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</si>
  <si>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</si>
  <si>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</si>
  <si>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</si>
  <si>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</si>
  <si>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</si>
  <si>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</si>
  <si>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</si>
  <si>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</si>
  <si>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</si>
  <si>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</si>
  <si>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</si>
  <si>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</si>
  <si>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</si>
  <si>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</si>
  <si>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</si>
  <si>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</si>
  <si>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</si>
  <si>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</si>
  <si>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</si>
  <si>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</si>
  <si>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</si>
  <si>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</si>
  <si>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</si>
  <si>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</si>
  <si>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</si>
  <si>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</si>
  <si>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</si>
  <si>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</si>
  <si>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</si>
  <si>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</si>
  <si>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</si>
  <si>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</si>
  <si>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</si>
  <si>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</si>
  <si>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</si>
  <si>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</si>
  <si>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</si>
  <si>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</si>
  <si>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</si>
  <si>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</si>
  <si>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</si>
  <si>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</si>
  <si>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</si>
  <si>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</si>
  <si>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</si>
  <si>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</si>
  <si>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</si>
  <si>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</si>
  <si>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</si>
  <si>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</si>
  <si>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</si>
  <si>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</si>
  <si>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</si>
  <si>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</si>
  <si>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</si>
  <si>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</si>
  <si>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</si>
  <si>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</si>
  <si>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</si>
  <si>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</si>
  <si>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</si>
  <si>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</si>
  <si>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</si>
  <si>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</si>
  <si>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</si>
  <si>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</si>
  <si>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</si>
  <si>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</si>
  <si>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</si>
  <si>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</si>
  <si>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</si>
  <si>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</si>
  <si>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</si>
  <si>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</si>
  <si>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</si>
  <si>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</si>
  <si>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</si>
  <si>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</si>
  <si>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</si>
  <si>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</si>
  <si>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</si>
  <si>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</si>
  <si>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</si>
  <si>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</si>
  <si>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</si>
  <si>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</si>
  <si>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</si>
  <si>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</si>
  <si>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</si>
  <si>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</si>
  <si>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</si>
  <si>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</si>
  <si>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</si>
  <si>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</si>
  <si>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</si>
  <si>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</si>
  <si>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</si>
  <si>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</si>
  <si>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</si>
  <si>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</si>
  <si>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</si>
  <si>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</si>
  <si>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</si>
  <si>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</si>
  <si>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</si>
  <si>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</si>
  <si>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</si>
  <si>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</si>
  <si>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</si>
  <si>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</si>
  <si>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</si>
  <si>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</si>
  <si>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</si>
  <si>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</si>
  <si>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</si>
  <si>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</si>
  <si>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</si>
  <si>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</si>
  <si>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</si>
  <si>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</si>
  <si>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</si>
  <si>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</si>
  <si>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</si>
  <si>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</si>
  <si>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</si>
  <si>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</si>
  <si>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</si>
  <si>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</si>
  <si>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</si>
  <si>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</si>
  <si>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</si>
  <si>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</si>
  <si>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</si>
  <si>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</si>
  <si>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</si>
  <si>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</si>
  <si>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</si>
  <si>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</si>
  <si>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</si>
  <si>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</si>
  <si>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</si>
  <si>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</si>
  <si>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</si>
  <si>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</si>
  <si>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</si>
  <si>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</si>
  <si>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</si>
  <si>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</si>
  <si>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</si>
  <si>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</si>
  <si>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</si>
  <si>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</si>
  <si>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</si>
  <si>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</si>
  <si>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</si>
  <si>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</si>
  <si>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</si>
  <si>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</si>
  <si>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</si>
  <si>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</si>
  <si>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</si>
  <si>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</si>
  <si>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</si>
  <si>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</si>
  <si>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</si>
  <si>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</si>
  <si>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</si>
  <si>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</si>
  <si>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</si>
  <si>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</si>
  <si>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</si>
  <si>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</si>
  <si>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</si>
  <si>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</si>
  <si>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</si>
  <si>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</si>
  <si>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</si>
  <si>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</si>
  <si>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</si>
  <si>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</si>
  <si>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</si>
  <si>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</si>
  <si>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</si>
  <si>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</si>
  <si>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</si>
  <si>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</si>
  <si>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</si>
  <si>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</si>
  <si>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</si>
  <si>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</si>
  <si>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</si>
  <si>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</si>
  <si>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</si>
  <si>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</si>
  <si>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</si>
  <si>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</si>
  <si>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</si>
  <si>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</si>
  <si>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</si>
  <si>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</si>
  <si>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</si>
  <si>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</si>
  <si>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</si>
  <si>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</si>
  <si>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</si>
  <si>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</si>
  <si>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</si>
  <si>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</si>
  <si>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</si>
  <si>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</si>
  <si>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</si>
  <si>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</si>
  <si>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</si>
  <si>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</si>
  <si>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</si>
  <si>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</si>
  <si>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</si>
  <si>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</si>
  <si>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</si>
  <si>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</si>
  <si>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</si>
  <si>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</si>
  <si>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</si>
  <si>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</si>
  <si>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</si>
  <si>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</si>
  <si>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</si>
  <si>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</si>
  <si>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</si>
  <si>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</si>
  <si>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</si>
  <si>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</si>
  <si>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</si>
  <si>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</si>
  <si>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</si>
  <si>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</si>
  <si>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</si>
  <si>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</si>
  <si>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</si>
  <si>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</si>
  <si>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</si>
  <si>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</si>
  <si>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</si>
  <si>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</si>
  <si>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</si>
  <si>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</si>
  <si>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</si>
  <si>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</si>
  <si>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</si>
  <si>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</si>
  <si>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</si>
  <si>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</si>
  <si>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</si>
  <si>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</si>
  <si>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</si>
  <si>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</si>
  <si>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</si>
  <si>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</si>
  <si>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</si>
  <si>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</si>
  <si>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</si>
  <si>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</si>
  <si>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</si>
  <si>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</si>
  <si>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</si>
  <si>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</si>
  <si>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</si>
  <si>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</si>
  <si>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</si>
  <si>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</si>
  <si>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</si>
  <si>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</si>
  <si>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</si>
  <si>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</si>
  <si>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</si>
  <si>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</si>
  <si>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</si>
  <si>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</si>
  <si>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</si>
  <si>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</si>
  <si>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</si>
  <si>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</si>
  <si>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</si>
  <si>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</si>
  <si>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</si>
  <si>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</si>
  <si>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</si>
  <si>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</si>
  <si>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</si>
  <si>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</si>
  <si>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</si>
  <si>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</si>
  <si>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</si>
  <si>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</si>
  <si>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</si>
  <si>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</si>
  <si>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</si>
  <si>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</si>
  <si>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</si>
  <si>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</si>
  <si>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</si>
  <si>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</si>
  <si>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</si>
  <si>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</si>
  <si>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</si>
  <si>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</si>
  <si>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</si>
  <si>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</si>
  <si>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</si>
  <si>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</si>
  <si>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</si>
  <si>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</si>
  <si>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</si>
  <si>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</si>
  <si>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</si>
  <si>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</si>
  <si>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</si>
  <si>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</si>
  <si>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</si>
  <si>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</si>
  <si>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</si>
  <si>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</si>
  <si>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</si>
  <si>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</si>
  <si>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</si>
  <si>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</si>
  <si>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</si>
  <si>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</si>
  <si>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</si>
  <si>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</si>
  <si>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</si>
  <si>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</si>
  <si>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</si>
  <si>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</si>
  <si>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</si>
  <si>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</si>
  <si>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</si>
  <si>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</si>
  <si>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</si>
  <si>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</si>
  <si>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</si>
  <si>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</si>
  <si>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</si>
  <si>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</si>
  <si>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</si>
  <si>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</si>
  <si>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</si>
  <si>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</si>
  <si>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</si>
  <si>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</si>
  <si>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</si>
  <si>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</si>
  <si>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</si>
  <si>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</si>
  <si>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</si>
  <si>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</si>
  <si>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</si>
  <si>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</si>
  <si>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</si>
  <si>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</si>
  <si>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</si>
  <si>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</si>
  <si>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</si>
  <si>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</si>
  <si>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</si>
  <si>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</si>
  <si>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</si>
  <si>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</si>
  <si>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</si>
  <si>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</si>
  <si>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</si>
  <si>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</si>
  <si>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</si>
  <si>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</si>
  <si>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</si>
  <si>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</si>
  <si>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</si>
  <si>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</si>
  <si>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</si>
  <si>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</si>
  <si>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</si>
  <si>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</si>
  <si>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</si>
  <si>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</si>
  <si>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</si>
  <si>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</si>
  <si>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</si>
  <si>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</si>
  <si>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</si>
  <si>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</si>
  <si>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</si>
  <si>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</si>
  <si>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</si>
  <si>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</si>
  <si>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</si>
  <si>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</si>
  <si>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</si>
  <si>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</si>
  <si>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</si>
  <si>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</si>
  <si>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</si>
  <si>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</si>
  <si>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</si>
  <si>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</si>
  <si>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</si>
  <si>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</si>
  <si>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</si>
  <si>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</si>
  <si>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</si>
  <si>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</si>
  <si>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</si>
  <si>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</si>
  <si>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</si>
  <si>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</si>
  <si>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</si>
  <si>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</si>
  <si>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</si>
  <si>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</si>
  <si>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</si>
  <si>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</si>
  <si>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</si>
  <si>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</si>
  <si>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</si>
  <si>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</si>
  <si>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</si>
  <si>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</si>
  <si>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</si>
  <si>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</si>
  <si>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</si>
  <si>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</si>
  <si>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</si>
  <si>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</si>
  <si>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</si>
  <si>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</si>
  <si>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</si>
  <si>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</si>
  <si>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</si>
  <si>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</si>
  <si>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</si>
  <si>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</si>
  <si>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</si>
  <si>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</si>
  <si>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</si>
  <si>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</si>
  <si>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</si>
  <si>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</si>
  <si>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</si>
  <si>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</si>
  <si>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</si>
  <si>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</si>
  <si>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</si>
  <si>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</si>
  <si>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</si>
  <si>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</si>
  <si>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</si>
  <si>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</si>
  <si>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</si>
  <si>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</si>
  <si>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</si>
  <si>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</si>
  <si>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</si>
  <si>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</si>
  <si>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</si>
  <si>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</si>
  <si>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</si>
  <si>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</si>
  <si>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</si>
  <si>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</si>
  <si>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</si>
  <si>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</si>
  <si>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</si>
  <si>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</si>
  <si>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</si>
  <si>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</si>
  <si>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</si>
  <si>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</si>
  <si>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</si>
  <si>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</si>
  <si>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</si>
  <si>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</si>
  <si>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</si>
  <si>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</si>
  <si>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</si>
  <si>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</si>
  <si>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</si>
  <si>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</si>
  <si>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</si>
  <si>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</si>
  <si>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</si>
  <si>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</si>
  <si>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</si>
  <si>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</si>
  <si>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</si>
  <si>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</si>
  <si>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</si>
  <si>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</si>
  <si>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</si>
  <si>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</si>
  <si>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</si>
  <si>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</si>
  <si>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</si>
  <si>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</si>
  <si>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</si>
  <si>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</si>
  <si>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</si>
  <si>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</si>
  <si>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</si>
  <si>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</si>
  <si>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</si>
  <si>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</si>
  <si>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</si>
  <si>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</si>
  <si>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</si>
  <si>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</si>
  <si>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</si>
  <si>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</si>
  <si>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</si>
  <si>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</si>
  <si>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</si>
  <si>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</si>
  <si>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</si>
  <si>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</si>
  <si>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</si>
  <si>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</si>
  <si>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</si>
  <si>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</si>
  <si>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</si>
  <si>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</si>
  <si>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</si>
  <si>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</si>
  <si>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</si>
  <si>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</si>
  <si>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</si>
  <si>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</si>
  <si>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</si>
  <si>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</si>
  <si>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</si>
  <si>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</si>
  <si>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</si>
  <si>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</si>
  <si>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</si>
  <si>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</si>
  <si>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</si>
  <si>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</si>
  <si>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</si>
  <si>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</si>
  <si>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</si>
  <si>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</si>
  <si>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</si>
  <si>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</si>
  <si>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</si>
  <si>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</si>
  <si>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</si>
  <si>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</si>
  <si>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</si>
  <si>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</si>
  <si>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</si>
  <si>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</si>
  <si>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</si>
  <si>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</si>
  <si>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</si>
  <si>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</si>
  <si>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</si>
  <si>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</si>
  <si>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</si>
  <si>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</si>
  <si>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</si>
  <si>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</si>
  <si>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</si>
  <si>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</si>
  <si>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</si>
  <si>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</si>
  <si>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</si>
  <si>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</si>
  <si>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</si>
  <si>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</si>
  <si>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</si>
  <si>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</si>
  <si>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</si>
  <si>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</si>
  <si>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</si>
  <si>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</si>
  <si>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</si>
  <si>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</si>
  <si>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</si>
  <si>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</si>
  <si>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</si>
  <si>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</si>
  <si>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</si>
  <si>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</si>
  <si>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</si>
  <si>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</si>
  <si>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</si>
  <si>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</si>
  <si>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</si>
  <si>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</si>
  <si>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</si>
  <si>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</si>
  <si>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</si>
  <si>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</si>
  <si>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</si>
  <si>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</si>
  <si>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</si>
  <si>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</si>
  <si>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</si>
  <si>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</si>
  <si>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</si>
  <si>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</si>
  <si>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</si>
  <si>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</si>
  <si>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</si>
  <si>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</si>
  <si>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</si>
  <si>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</si>
  <si>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</si>
  <si>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</si>
  <si>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</si>
  <si>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</si>
  <si>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</si>
  <si>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</si>
  <si>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</si>
  <si>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</si>
  <si>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</si>
  <si>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</si>
  <si>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</si>
  <si>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</si>
  <si>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</si>
  <si>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</si>
  <si>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</si>
  <si>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</si>
  <si>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</si>
  <si>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</si>
  <si>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</si>
  <si>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</si>
  <si>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</si>
  <si>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</si>
  <si>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</si>
  <si>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</si>
  <si>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</si>
  <si>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</si>
  <si>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</si>
  <si>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</si>
  <si>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</si>
  <si>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</si>
  <si>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</si>
  <si>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</si>
  <si>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</si>
  <si>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</si>
  <si>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</si>
  <si>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</si>
  <si>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</si>
  <si>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</si>
  <si>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</si>
  <si>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</si>
  <si>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</si>
  <si>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</si>
  <si>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</si>
  <si>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</si>
  <si>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</si>
  <si>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</si>
  <si>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</si>
  <si>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</si>
  <si>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</si>
  <si>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</si>
  <si>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</si>
  <si>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</si>
  <si>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</si>
  <si>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</si>
  <si>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</si>
  <si>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</si>
  <si>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</si>
  <si>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</si>
  <si>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</si>
  <si>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</si>
  <si>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</si>
  <si>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</si>
  <si>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</si>
  <si>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</si>
  <si>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</si>
  <si>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</si>
  <si>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</si>
  <si>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</si>
  <si>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</si>
  <si>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</si>
  <si>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</si>
  <si>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</si>
  <si>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</si>
  <si>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</si>
  <si>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</si>
  <si>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</si>
  <si>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</si>
  <si>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</si>
  <si>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</si>
  <si>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</si>
  <si>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</si>
  <si>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</si>
  <si>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</si>
  <si>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</si>
  <si>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</si>
  <si>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</si>
  <si>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</si>
  <si>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</si>
  <si>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</si>
  <si>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</si>
  <si>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</si>
  <si>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</si>
  <si>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</si>
  <si>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</si>
  <si>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</si>
  <si>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</si>
  <si>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</si>
  <si>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</si>
  <si>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</si>
  <si>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</si>
  <si>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</si>
  <si>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</si>
  <si>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</si>
  <si>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</si>
  <si>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</si>
  <si>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</si>
  <si>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</si>
  <si>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</si>
  <si>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</si>
  <si>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</si>
  <si>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</si>
  <si>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</si>
  <si>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</si>
  <si>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</si>
  <si>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</si>
  <si>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</si>
  <si>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</si>
  <si>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</si>
  <si>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</si>
  <si>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</si>
  <si>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</si>
  <si>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</si>
  <si>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</si>
  <si>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</si>
  <si>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</si>
  <si>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</si>
  <si>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</si>
  <si>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</si>
  <si>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</si>
  <si>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</si>
  <si>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</si>
  <si>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</si>
  <si>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</si>
  <si>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</si>
  <si>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</si>
  <si>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</si>
  <si>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</si>
  <si>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</si>
  <si>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</si>
  <si>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</si>
  <si>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</si>
  <si>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</si>
  <si>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</si>
  <si>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</si>
  <si>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</si>
  <si>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</si>
  <si>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</si>
  <si>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</si>
  <si>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</si>
  <si>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</si>
  <si>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</si>
  <si>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</si>
  <si>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</si>
  <si>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</si>
  <si>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</si>
  <si>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</si>
  <si>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</si>
  <si>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</si>
  <si>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</si>
  <si>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</si>
  <si>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</si>
  <si>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</si>
  <si>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</si>
  <si>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</si>
  <si>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</si>
  <si>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</si>
  <si>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</si>
  <si>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</si>
  <si>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</si>
  <si>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</si>
  <si>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</si>
  <si>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</si>
  <si>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</si>
  <si>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</si>
  <si>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</si>
  <si>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</si>
  <si>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</si>
  <si>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</si>
  <si>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</si>
  <si>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</si>
  <si>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</si>
  <si>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</si>
  <si>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</si>
  <si>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</si>
  <si>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</si>
  <si>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</si>
  <si>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</si>
  <si>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</si>
  <si>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</si>
  <si>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</si>
  <si>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</si>
  <si>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</si>
  <si>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</si>
  <si>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</si>
  <si>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</si>
  <si>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</si>
  <si>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</si>
  <si>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</si>
  <si>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</si>
  <si>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</si>
  <si>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</si>
  <si>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</si>
  <si>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</si>
  <si>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</si>
  <si>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</si>
  <si>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</si>
  <si>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</si>
  <si>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</si>
  <si>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</si>
  <si>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</si>
  <si>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</si>
  <si>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</si>
  <si>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</si>
  <si>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</si>
  <si>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</si>
  <si>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</si>
  <si>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</si>
  <si>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</si>
  <si>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</si>
  <si>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</si>
  <si>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</si>
  <si>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</si>
  <si>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</si>
  <si>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</si>
  <si>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</si>
  <si>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</si>
  <si>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</si>
  <si>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</si>
  <si>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</si>
  <si>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</si>
  <si>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</si>
  <si>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</si>
  <si>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</si>
  <si>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</si>
  <si>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</si>
  <si>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</si>
  <si>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</si>
  <si>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</si>
  <si>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</si>
  <si>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</si>
  <si>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</si>
  <si>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</si>
  <si>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</si>
  <si>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</si>
  <si>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</si>
  <si>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</si>
  <si>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</si>
  <si>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</si>
  <si>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</si>
  <si>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</si>
  <si>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</si>
  <si>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</si>
  <si>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</si>
  <si>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</si>
  <si>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</si>
  <si>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</si>
  <si>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</si>
  <si>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</si>
  <si>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</si>
  <si>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</si>
  <si>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</si>
  <si>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</si>
  <si>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</si>
  <si>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</si>
  <si>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</si>
  <si>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</si>
  <si>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</si>
  <si>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</si>
  <si>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</si>
  <si>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</si>
  <si>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</si>
  <si>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</si>
  <si>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</si>
  <si>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</si>
  <si>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</si>
  <si>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</si>
  <si>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</si>
  <si>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</si>
  <si>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</si>
  <si>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</si>
  <si>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</si>
  <si>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</si>
  <si>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</si>
  <si>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</si>
  <si>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</si>
  <si>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</si>
  <si>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</si>
  <si>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</si>
  <si>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</si>
  <si>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</si>
  <si>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</si>
  <si>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</si>
  <si>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</si>
  <si>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</si>
  <si>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</si>
  <si>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</si>
  <si>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</si>
  <si>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</si>
  <si>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</si>
  <si>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</si>
  <si>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</si>
  <si>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</si>
  <si>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</si>
  <si>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</si>
  <si>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</si>
  <si>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</si>
  <si>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</si>
  <si>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</si>
  <si>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</si>
  <si>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</si>
  <si>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</si>
  <si>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</si>
  <si>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</si>
  <si>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</si>
  <si>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</si>
  <si>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</si>
  <si>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</si>
  <si>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</si>
  <si>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</si>
  <si>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</si>
  <si>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</si>
  <si>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</si>
  <si>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</si>
  <si>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</si>
  <si>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</si>
  <si>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</si>
  <si>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</si>
  <si>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</si>
  <si>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</si>
  <si>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</si>
  <si>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</si>
  <si>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</si>
  <si>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</si>
  <si>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</si>
  <si>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</si>
  <si>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</si>
  <si>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</si>
  <si>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</si>
  <si>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</si>
  <si>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</si>
  <si>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</si>
  <si>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</si>
  <si>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</si>
  <si>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</si>
  <si>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</si>
  <si>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</si>
  <si>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</si>
  <si>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</si>
  <si>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</si>
  <si>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</si>
  <si>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</si>
  <si>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</si>
  <si>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</si>
  <si>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</si>
  <si>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</si>
  <si>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</si>
  <si>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</si>
  <si>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</si>
  <si>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</si>
  <si>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</si>
  <si>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</si>
  <si>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</si>
  <si>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</si>
  <si>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</si>
  <si>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</si>
  <si>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</si>
  <si>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</si>
  <si>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</si>
  <si>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</si>
  <si>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</si>
  <si>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</si>
  <si>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</si>
  <si>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</si>
  <si>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</si>
  <si>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</si>
  <si>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</si>
  <si>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</si>
  <si>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</si>
  <si>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</si>
  <si>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</si>
  <si>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</si>
  <si>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</si>
  <si>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</si>
  <si>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</si>
  <si>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</si>
  <si>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</si>
  <si>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</si>
  <si>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</si>
  <si>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</si>
  <si>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</si>
  <si>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</si>
  <si>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</si>
  <si>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</si>
  <si>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</si>
  <si>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</si>
  <si>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</si>
  <si>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</si>
  <si>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</si>
  <si>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</si>
  <si>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</si>
  <si>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</si>
  <si>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</si>
  <si>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</si>
  <si>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</si>
  <si>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</si>
  <si>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</si>
  <si>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</si>
  <si>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</si>
  <si>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</si>
  <si>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</si>
  <si>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</si>
  <si>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</si>
  <si>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</si>
  <si>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</si>
  <si>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</si>
  <si>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</si>
  <si>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</si>
  <si>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</si>
  <si>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</si>
  <si>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</si>
  <si>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</si>
  <si>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</si>
  <si>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</si>
  <si>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</si>
  <si>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</si>
  <si>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</si>
  <si>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</si>
  <si>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</si>
  <si>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</si>
  <si>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</si>
  <si>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</si>
  <si>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</si>
  <si>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</si>
  <si>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</si>
  <si>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</si>
  <si>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</si>
  <si>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</si>
  <si>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</si>
  <si>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</si>
  <si>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</si>
  <si>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</si>
  <si>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</si>
  <si>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</si>
  <si>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</si>
  <si>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</si>
  <si>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</si>
  <si>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</si>
  <si>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</si>
  <si>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</si>
  <si>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</si>
  <si>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</si>
  <si>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</si>
  <si>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</si>
  <si>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</si>
  <si>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</si>
  <si>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</si>
  <si>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</si>
  <si>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</si>
  <si>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</si>
  <si>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</si>
  <si>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</si>
  <si>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</si>
  <si>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</si>
  <si>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</si>
  <si>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</si>
  <si>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</si>
  <si>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</si>
  <si>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</si>
  <si>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</si>
  <si>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</si>
  <si>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</si>
  <si>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</si>
  <si>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</si>
  <si>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</si>
  <si>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</si>
  <si>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</si>
  <si>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</si>
  <si>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</si>
  <si>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</si>
  <si>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</si>
  <si>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</si>
  <si>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</si>
  <si>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</si>
  <si>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</si>
  <si>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</si>
  <si>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</si>
  <si>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</si>
  <si>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</si>
  <si>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</si>
  <si>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</si>
  <si>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</si>
  <si>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</si>
  <si>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</si>
  <si>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</si>
  <si>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</si>
  <si>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</si>
  <si>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</si>
  <si>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</si>
  <si>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</si>
  <si>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</si>
  <si>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</si>
  <si>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</si>
  <si>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</si>
  <si>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</si>
  <si>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</si>
  <si>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</si>
  <si>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</si>
  <si>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</si>
  <si>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</si>
  <si>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</si>
  <si>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</si>
  <si>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</si>
  <si>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</si>
  <si>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</si>
  <si>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</si>
  <si>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</si>
  <si>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</si>
  <si>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</si>
  <si>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</si>
  <si>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</si>
  <si>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</si>
  <si>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</si>
  <si>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</si>
  <si>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</si>
  <si>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</si>
  <si>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</si>
  <si>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</si>
  <si>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</si>
  <si>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</si>
  <si>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</si>
  <si>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</si>
  <si>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</si>
  <si>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</si>
  <si>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</si>
  <si>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</si>
  <si>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</si>
  <si>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</si>
  <si>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</si>
  <si>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</si>
  <si>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</si>
  <si>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</si>
  <si>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</si>
  <si>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</si>
  <si>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</si>
  <si>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</si>
  <si>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</si>
  <si>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</si>
  <si>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</si>
  <si>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</si>
  <si>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</si>
  <si>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</si>
  <si>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</si>
  <si>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</si>
  <si>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</si>
  <si>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</si>
  <si>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</si>
  <si>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</si>
  <si>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</si>
  <si>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</si>
  <si>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</si>
  <si>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</si>
  <si>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</si>
  <si>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</si>
  <si>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</si>
  <si>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</si>
  <si>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</si>
  <si>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</si>
  <si>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</si>
  <si>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</si>
  <si>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</si>
  <si>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</si>
  <si>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</si>
  <si>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</si>
  <si>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</si>
  <si>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</si>
  <si>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</si>
  <si>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</si>
  <si>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</si>
  <si>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</si>
  <si>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</si>
  <si>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</si>
  <si>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</si>
  <si>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</si>
  <si>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</si>
  <si>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</si>
  <si>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</si>
  <si>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</si>
  <si>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</si>
  <si>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</si>
  <si>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</si>
  <si>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</si>
  <si>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</si>
  <si>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</si>
  <si>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</si>
  <si>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</si>
  <si>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</si>
  <si>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</si>
  <si>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</si>
  <si>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</si>
  <si>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</si>
  <si>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</si>
  <si>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</si>
  <si>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</si>
  <si>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</si>
  <si>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</si>
  <si>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</si>
  <si>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</si>
  <si>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</si>
  <si>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</si>
  <si>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</si>
  <si>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</si>
  <si>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</si>
  <si>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</si>
  <si>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</si>
  <si>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</si>
  <si>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</si>
  <si>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</si>
  <si>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</si>
  <si>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</si>
  <si>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</si>
  <si>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</si>
  <si>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</si>
  <si>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</si>
  <si>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</si>
  <si>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</si>
  <si>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</si>
  <si>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</si>
  <si>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</si>
  <si>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</si>
  <si>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</si>
  <si>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</si>
  <si>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</si>
  <si>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</si>
  <si>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</si>
  <si>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</si>
  <si>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</si>
  <si>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</si>
  <si>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</si>
  <si>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</si>
  <si>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</si>
  <si>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</si>
  <si>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</si>
  <si>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</si>
  <si>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</si>
  <si>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</si>
  <si>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</si>
  <si>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</si>
  <si>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</si>
  <si>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</si>
  <si>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</si>
  <si>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</si>
  <si>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</si>
  <si>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</si>
  <si>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</si>
  <si>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</si>
  <si>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</si>
  <si>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</si>
  <si>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</si>
  <si>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</si>
  <si>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</si>
  <si>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</si>
  <si>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</si>
  <si>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</si>
  <si>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</si>
  <si>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</si>
  <si>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</si>
  <si>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</si>
  <si>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</si>
  <si>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</si>
  <si>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</si>
  <si>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</si>
  <si>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</si>
  <si>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</si>
  <si>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</si>
  <si>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</si>
  <si>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</si>
  <si>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</si>
  <si>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</si>
  <si>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</si>
  <si>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</si>
  <si>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</si>
  <si>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</si>
  <si>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</si>
  <si>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</si>
  <si>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</si>
  <si>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</si>
  <si>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</si>
  <si>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</si>
  <si>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</si>
  <si>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</si>
  <si>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</si>
  <si>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</si>
  <si>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</si>
  <si>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</si>
  <si>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</si>
  <si>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</si>
  <si>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</si>
  <si>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</si>
  <si>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</si>
  <si>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</si>
  <si>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</si>
  <si>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</si>
  <si>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</si>
  <si>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</si>
  <si>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</si>
  <si>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</si>
  <si>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</si>
  <si>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</si>
  <si>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</si>
  <si>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</si>
  <si>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</si>
  <si>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</si>
  <si>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</si>
  <si>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</si>
  <si>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</si>
  <si>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</si>
  <si>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</si>
  <si>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</si>
  <si>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</si>
  <si>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</si>
  <si>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</si>
  <si>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</si>
  <si>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</si>
  <si>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</si>
  <si>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</si>
  <si>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</si>
  <si>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</si>
  <si>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</si>
  <si>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</si>
  <si>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</si>
  <si>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</si>
  <si>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</si>
  <si>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</si>
  <si>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</si>
  <si>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</si>
  <si>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</si>
  <si>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</si>
  <si>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</si>
  <si>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</si>
  <si>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</si>
  <si>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</si>
  <si>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</si>
  <si>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</si>
  <si>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</si>
  <si>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</si>
  <si>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</si>
  <si>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</si>
  <si>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</si>
  <si>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</si>
  <si>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</si>
  <si>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</si>
  <si>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</si>
  <si>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</si>
  <si>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</si>
  <si>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</si>
  <si>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</si>
  <si>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</si>
  <si>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</si>
  <si>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</si>
  <si>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</si>
  <si>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</si>
  <si>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</si>
  <si>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</si>
  <si>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</si>
  <si>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</si>
  <si>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</si>
  <si>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</si>
  <si>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</si>
  <si>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</si>
  <si>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</si>
  <si>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</si>
  <si>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</si>
  <si>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</si>
  <si>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</si>
  <si>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</si>
  <si>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</si>
  <si>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</si>
  <si>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</si>
  <si>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</si>
  <si>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</si>
  <si>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</si>
  <si>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</si>
  <si>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</si>
  <si>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</si>
  <si>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</si>
  <si>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</si>
  <si>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</si>
  <si>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</si>
  <si>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</si>
  <si>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</si>
  <si>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</si>
  <si>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</si>
  <si>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</si>
  <si>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</si>
  <si>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</si>
  <si>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</si>
  <si>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</si>
  <si>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</si>
  <si>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</si>
  <si>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</si>
  <si>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</si>
  <si>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</si>
  <si>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</si>
  <si>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</si>
  <si>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</si>
  <si>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</si>
  <si>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</si>
  <si>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</si>
  <si>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</si>
  <si>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</si>
  <si>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</si>
  <si>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</si>
  <si>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</si>
  <si>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</si>
  <si>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</si>
  <si>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</si>
  <si>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</si>
  <si>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</si>
  <si>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</si>
  <si>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</si>
  <si>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</si>
  <si>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</si>
  <si>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</si>
  <si>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</si>
  <si>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</si>
  <si>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</si>
  <si>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</si>
  <si>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</si>
  <si>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</si>
  <si>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</si>
  <si>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</si>
  <si>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</si>
  <si>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</si>
  <si>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</si>
  <si>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</si>
  <si>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</si>
  <si>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</si>
  <si>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</si>
  <si>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</si>
  <si>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</si>
  <si>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</si>
  <si>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</si>
  <si>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</si>
  <si>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</si>
  <si>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</si>
  <si>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</si>
  <si>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</si>
  <si>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</si>
  <si>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</si>
  <si>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</si>
  <si>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</si>
  <si>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</si>
  <si>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</si>
  <si>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</si>
  <si>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</si>
  <si>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</si>
  <si>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</si>
  <si>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</si>
  <si>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</si>
  <si>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</si>
  <si>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</si>
  <si>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</si>
  <si>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</si>
  <si>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</si>
  <si>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</si>
  <si>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</si>
  <si>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</si>
  <si>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</si>
  <si>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</si>
  <si>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</si>
  <si>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</si>
  <si>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</si>
  <si>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</si>
  <si>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</si>
  <si>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</si>
  <si>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</si>
  <si>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</si>
  <si>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</si>
  <si>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</si>
  <si>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</si>
  <si>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</si>
  <si>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</si>
  <si>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</si>
  <si>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</si>
  <si>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</si>
  <si>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</si>
  <si>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</si>
  <si>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</si>
  <si>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</si>
  <si>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</si>
  <si>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</si>
  <si>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</si>
  <si>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</si>
  <si>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</si>
  <si>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</si>
  <si>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</si>
  <si>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</si>
  <si>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</si>
  <si>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</si>
  <si>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</si>
  <si>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</si>
  <si>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</si>
  <si>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</si>
  <si>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</si>
  <si>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</si>
  <si>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</si>
  <si>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</si>
  <si>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</si>
  <si>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</si>
  <si>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</si>
  <si>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</si>
  <si>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</si>
  <si>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</si>
  <si>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</si>
  <si>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</si>
  <si>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</si>
  <si>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</si>
  <si>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</si>
  <si>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</si>
  <si>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</si>
  <si>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</si>
  <si>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</si>
  <si>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</si>
  <si>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</si>
  <si>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</si>
  <si>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</si>
  <si>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</si>
  <si>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</si>
  <si>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</si>
  <si>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</si>
  <si>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</si>
  <si>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</si>
  <si>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</si>
  <si>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</si>
  <si>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</si>
  <si>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</si>
  <si>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</si>
  <si>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</si>
  <si>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</si>
  <si>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</si>
  <si>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</si>
  <si>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</si>
  <si>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</si>
  <si>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</si>
  <si>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</si>
  <si>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</si>
  <si>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</si>
  <si>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</si>
  <si>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</si>
  <si>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</si>
  <si>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</si>
  <si>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</si>
  <si>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</si>
  <si>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</si>
  <si>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</si>
  <si>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</si>
  <si>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</si>
  <si>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</si>
  <si>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</si>
  <si>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</si>
  <si>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</si>
  <si>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</si>
  <si>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</si>
  <si>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</si>
  <si>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</si>
  <si>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</si>
  <si>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</si>
  <si>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</si>
  <si>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</si>
  <si>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</si>
  <si>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</si>
  <si>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</si>
  <si>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</si>
  <si>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</si>
  <si>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</si>
  <si>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</si>
  <si>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</si>
  <si>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</si>
  <si>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</si>
  <si>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</si>
  <si>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</si>
  <si>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</si>
  <si>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</si>
  <si>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</si>
  <si>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</si>
  <si>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</si>
  <si>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</si>
  <si>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</si>
  <si>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</si>
  <si>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</si>
  <si>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</si>
  <si>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</si>
  <si>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</si>
  <si>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</si>
  <si>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</si>
  <si>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</si>
  <si>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</si>
  <si>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</si>
  <si>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</si>
  <si>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</si>
  <si>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</si>
  <si>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</si>
  <si>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</si>
  <si>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</si>
  <si>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</si>
  <si>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</si>
  <si>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</si>
  <si>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</si>
  <si>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</si>
  <si>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</si>
  <si>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</si>
  <si>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</si>
  <si>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</si>
  <si>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</si>
  <si>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</si>
  <si>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</si>
  <si>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</si>
  <si>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</si>
  <si>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</si>
  <si>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</si>
  <si>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</si>
  <si>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</si>
  <si>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</si>
  <si>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</si>
  <si>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</si>
  <si>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</si>
  <si>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</si>
  <si>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</si>
  <si>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</si>
  <si>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</si>
  <si>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</si>
  <si>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</si>
  <si>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</si>
  <si>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</si>
  <si>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</si>
  <si>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</si>
  <si>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</si>
  <si>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</si>
  <si>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</si>
  <si>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</si>
  <si>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</si>
  <si>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</si>
  <si>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</si>
  <si>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</si>
  <si>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</si>
  <si>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</si>
  <si>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</si>
  <si>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</si>
  <si>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</si>
  <si>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</si>
  <si>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</si>
  <si>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</si>
  <si>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</si>
  <si>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</si>
  <si>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</si>
  <si>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</si>
  <si>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</si>
  <si>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</si>
  <si>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</si>
  <si>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</si>
  <si>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</si>
  <si>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</si>
  <si>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</si>
  <si>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</si>
  <si>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</si>
  <si>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</si>
  <si>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</si>
  <si>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</si>
  <si>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</si>
  <si>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</si>
  <si>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</si>
  <si>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</si>
  <si>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</si>
  <si>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</si>
  <si>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</si>
  <si>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</si>
  <si>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</si>
  <si>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</si>
  <si>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</si>
  <si>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</si>
  <si>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</si>
  <si>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</si>
  <si>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</si>
  <si>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</si>
  <si>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</si>
  <si>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</si>
  <si>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</si>
  <si>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</si>
  <si>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</si>
  <si>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</si>
  <si>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</si>
  <si>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</si>
  <si>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</si>
  <si>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</si>
  <si>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</si>
  <si>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</si>
  <si>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</si>
  <si>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</si>
  <si>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</si>
  <si>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</si>
  <si>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</si>
  <si>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</si>
  <si>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</si>
  <si>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</si>
  <si>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</si>
  <si>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</si>
  <si>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</si>
  <si>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</si>
  <si>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</si>
  <si>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</si>
  <si>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</si>
  <si>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</si>
  <si>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</si>
  <si>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</si>
  <si>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</si>
  <si>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</si>
  <si>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</si>
  <si>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</si>
  <si>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</si>
  <si>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</si>
  <si>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</si>
  <si>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</si>
  <si>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</si>
  <si>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</si>
  <si>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</si>
  <si>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</si>
  <si>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</si>
  <si>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</si>
  <si>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</si>
  <si>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</si>
  <si>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</si>
  <si>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</si>
  <si>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</si>
  <si>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</si>
  <si>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</si>
  <si>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</si>
  <si>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</si>
  <si>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</si>
  <si>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</si>
  <si>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</si>
  <si>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</si>
  <si>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</si>
  <si>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</si>
  <si>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</si>
  <si>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</si>
  <si>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</si>
  <si>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</si>
  <si>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</si>
  <si>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</si>
  <si>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</si>
  <si>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</si>
  <si>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</si>
  <si>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</si>
  <si>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</si>
  <si>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</si>
  <si>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</si>
  <si>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</si>
  <si>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</si>
  <si>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</si>
  <si>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</si>
  <si>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</si>
  <si>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</si>
  <si>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</si>
  <si>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</si>
  <si>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</si>
  <si>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</si>
  <si>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</si>
  <si>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</si>
  <si>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</si>
  <si>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</si>
  <si>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</si>
  <si>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</si>
  <si>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</si>
  <si>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</si>
  <si>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</si>
  <si>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</si>
  <si>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</si>
  <si>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</si>
  <si>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</si>
  <si>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</si>
  <si>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</si>
  <si>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</si>
  <si>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</si>
  <si>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</si>
  <si>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</si>
  <si>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</si>
  <si>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</si>
  <si>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</si>
  <si>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</si>
  <si>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</si>
  <si>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</si>
  <si>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</si>
  <si>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</si>
  <si>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</si>
  <si>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</si>
  <si>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</si>
  <si>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</si>
  <si>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</si>
  <si>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</si>
  <si>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</si>
  <si>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</si>
  <si>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</si>
  <si>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</si>
  <si>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</si>
  <si>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</si>
  <si>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</si>
  <si>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</si>
  <si>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</si>
  <si>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</si>
  <si>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</si>
  <si>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</si>
  <si>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</si>
  <si>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</si>
  <si>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</si>
  <si>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</si>
  <si>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</si>
  <si>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</si>
  <si>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</si>
  <si>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</si>
  <si>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</si>
  <si>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</si>
  <si>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</si>
  <si>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</si>
  <si>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</si>
  <si>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</si>
  <si>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</si>
  <si>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</si>
  <si>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</si>
  <si>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</si>
  <si>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</si>
  <si>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</si>
  <si>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</si>
  <si>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</si>
  <si>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</si>
  <si>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</si>
  <si>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</si>
  <si>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</si>
  <si>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</si>
  <si>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</si>
  <si>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</si>
  <si>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</si>
  <si>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</si>
  <si>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</si>
  <si>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</si>
  <si>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</si>
  <si>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</si>
  <si>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</si>
  <si>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</si>
  <si>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</si>
  <si>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</si>
  <si>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</si>
  <si>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</si>
  <si>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</si>
  <si>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</si>
  <si>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</si>
  <si>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</si>
  <si>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</si>
  <si>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</si>
  <si>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</si>
  <si>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</si>
  <si>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</si>
  <si>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</si>
  <si>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</si>
  <si>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</si>
  <si>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</si>
  <si>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</si>
  <si>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</si>
  <si>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</si>
  <si>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</si>
  <si>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</si>
  <si>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</si>
  <si>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</si>
  <si>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</si>
  <si>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</si>
  <si>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</si>
  <si>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</si>
  <si>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</si>
  <si>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</si>
  <si>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</si>
  <si>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</si>
  <si>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</si>
  <si>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</si>
  <si>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</si>
  <si>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</si>
  <si>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</si>
  <si>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</si>
  <si>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</si>
  <si>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</si>
  <si>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</si>
  <si>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</si>
  <si>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</si>
  <si>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</si>
  <si>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</si>
  <si>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</si>
  <si>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</si>
  <si>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</si>
  <si>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</si>
  <si>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</si>
  <si>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</si>
  <si>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</si>
  <si>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</si>
  <si>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</si>
  <si>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</si>
  <si>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</si>
  <si>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</si>
  <si>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</si>
  <si>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</si>
  <si>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</si>
  <si>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</si>
  <si>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</si>
  <si>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</si>
  <si>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</si>
  <si>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</si>
  <si>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</si>
  <si>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</si>
  <si>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</si>
  <si>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</si>
  <si>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</si>
  <si>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</si>
  <si>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</si>
  <si>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</si>
  <si>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</si>
  <si>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</si>
  <si>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</si>
  <si>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</si>
  <si>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</si>
  <si>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</si>
  <si>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</si>
  <si>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</si>
  <si>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</si>
  <si>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</si>
  <si>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</si>
  <si>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</si>
  <si>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</si>
  <si>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</si>
  <si>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</si>
  <si>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</si>
  <si>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</si>
  <si>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</si>
  <si>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</si>
  <si>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</si>
  <si>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</si>
  <si>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</si>
  <si>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</si>
  <si>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</si>
  <si>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</si>
  <si>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</si>
  <si>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</si>
  <si>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</si>
  <si>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</si>
  <si>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</si>
  <si>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</si>
  <si>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</si>
  <si>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</si>
  <si>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</si>
  <si>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</si>
  <si>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</si>
  <si>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</si>
  <si>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</si>
  <si>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</si>
  <si>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</si>
  <si>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</si>
  <si>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</si>
  <si>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</si>
  <si>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</si>
  <si>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</si>
  <si>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</si>
  <si>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</si>
  <si>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</si>
  <si>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</si>
  <si>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</si>
  <si>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</si>
  <si>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</si>
  <si>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</si>
  <si>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</si>
  <si>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</si>
  <si>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</si>
  <si>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</si>
  <si>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</si>
  <si>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</si>
  <si>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</si>
  <si>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</si>
  <si>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</si>
  <si>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</si>
  <si>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</si>
  <si>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</si>
  <si>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</si>
  <si>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</si>
  <si>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</si>
  <si>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</si>
  <si>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</si>
  <si>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</si>
  <si>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</si>
  <si>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</si>
  <si>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</si>
  <si>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</si>
  <si>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</si>
  <si>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</si>
  <si>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</si>
  <si>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</si>
  <si>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</si>
  <si>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</si>
  <si>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</si>
  <si>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</si>
  <si>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</si>
  <si>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</si>
  <si>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</si>
  <si>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</si>
  <si>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</si>
  <si>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</si>
  <si>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</si>
  <si>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</si>
  <si>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</si>
  <si>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</si>
  <si>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</si>
  <si>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</si>
  <si>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</si>
  <si>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</si>
  <si>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</si>
  <si>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</si>
  <si>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</si>
  <si>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</si>
  <si>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</si>
  <si>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</si>
  <si>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</si>
  <si>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</si>
  <si>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</si>
  <si>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</si>
  <si>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</si>
  <si>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</si>
  <si>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</si>
  <si>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</si>
  <si>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</si>
  <si>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</si>
  <si>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</si>
  <si>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</si>
  <si>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</si>
  <si>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</si>
  <si>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</si>
  <si>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</si>
  <si>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</si>
  <si>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</si>
  <si>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</si>
  <si>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</si>
  <si>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</si>
  <si>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</si>
  <si>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</si>
  <si>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</si>
  <si>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</si>
  <si>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</si>
  <si>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</si>
  <si>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</si>
  <si>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</si>
  <si>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</si>
  <si>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</si>
  <si>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</si>
  <si>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</si>
  <si>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</si>
  <si>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</si>
  <si>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</si>
  <si>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</si>
  <si>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</si>
  <si>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</si>
  <si>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</si>
  <si>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</si>
  <si>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</si>
  <si>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</si>
  <si>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</si>
  <si>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</si>
  <si>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</si>
  <si>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</si>
  <si>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</si>
  <si>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</si>
  <si>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</si>
  <si>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</si>
  <si>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</si>
  <si>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</si>
  <si>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</si>
  <si>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</si>
  <si>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</si>
  <si>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</si>
  <si>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</si>
  <si>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</si>
  <si>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</si>
  <si>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</si>
  <si>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</si>
  <si>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</si>
  <si>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</si>
  <si>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</si>
  <si>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</si>
  <si>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</si>
  <si>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</si>
  <si>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</si>
  <si>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</si>
  <si>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</si>
  <si>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</si>
  <si>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</si>
  <si>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</si>
  <si>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</si>
  <si>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</si>
  <si>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</si>
  <si>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</si>
  <si>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</si>
  <si>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</si>
  <si>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</si>
  <si>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</si>
  <si>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</si>
  <si>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</si>
  <si>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</si>
  <si>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</si>
  <si>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</si>
  <si>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</si>
  <si>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</si>
  <si>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</si>
  <si>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</si>
  <si>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</si>
  <si>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</si>
  <si>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</si>
  <si>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</si>
  <si>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</si>
  <si>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</si>
  <si>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</si>
  <si>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</si>
  <si>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</si>
  <si>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</si>
  <si>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</si>
  <si>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</si>
  <si>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</si>
  <si>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</si>
  <si>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</si>
  <si>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</si>
  <si>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</si>
  <si>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</si>
  <si>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</si>
  <si>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</si>
  <si>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</si>
  <si>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</si>
  <si>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</si>
  <si>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</si>
  <si>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</si>
  <si>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</si>
  <si>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</si>
  <si>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</si>
  <si>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</si>
  <si>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</si>
  <si>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</si>
  <si>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</si>
  <si>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</si>
  <si>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</si>
  <si>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</si>
  <si>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</si>
  <si>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</si>
  <si>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</si>
  <si>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</si>
  <si>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</si>
  <si>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</si>
  <si>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</si>
  <si>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</si>
  <si>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</si>
  <si>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</si>
  <si>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</si>
  <si>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</si>
  <si>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</si>
  <si>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</si>
  <si>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</si>
  <si>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</si>
  <si>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</si>
  <si>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</si>
  <si>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</si>
  <si>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</si>
  <si>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</si>
  <si>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</si>
  <si>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</si>
  <si>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</si>
  <si>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</si>
  <si>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</si>
  <si>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</si>
  <si>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</si>
  <si>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</si>
  <si>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</si>
  <si>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</si>
  <si>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</si>
  <si>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</si>
  <si>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</si>
  <si>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</si>
  <si>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</si>
  <si>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</si>
  <si>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</si>
  <si>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</si>
  <si>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</si>
  <si>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</si>
  <si>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</si>
  <si>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</si>
  <si>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</si>
  <si>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</si>
  <si>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</si>
  <si>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</si>
  <si>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</si>
  <si>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</si>
  <si>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</si>
  <si>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</si>
  <si>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</si>
  <si>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</si>
  <si>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</si>
  <si>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</si>
  <si>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</si>
  <si>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</si>
  <si>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</si>
  <si>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</si>
  <si>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</si>
  <si>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</si>
  <si>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</si>
  <si>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</si>
  <si>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</si>
  <si>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</si>
  <si>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</si>
  <si>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</si>
  <si>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</si>
  <si>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</si>
  <si>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</si>
  <si>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</si>
  <si>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</si>
  <si>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</si>
  <si>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</si>
  <si>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</si>
  <si>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</si>
  <si>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</si>
  <si>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</si>
  <si>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</si>
  <si>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</si>
  <si>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</si>
  <si>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</si>
  <si>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</si>
  <si>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</si>
  <si>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</si>
  <si>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</si>
  <si>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</si>
  <si>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</si>
  <si>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</si>
  <si>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</si>
  <si>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</si>
  <si>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</si>
  <si>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</si>
  <si>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</si>
  <si>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</si>
  <si>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</si>
  <si>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</si>
  <si>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</si>
  <si>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</si>
  <si>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</si>
  <si>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</si>
  <si>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</si>
  <si>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</si>
  <si>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</si>
  <si>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</si>
  <si>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</si>
  <si>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</si>
  <si>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</si>
  <si>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</si>
  <si>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</si>
  <si>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</si>
  <si>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</si>
  <si>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</si>
  <si>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</si>
  <si>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</si>
  <si>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</si>
  <si>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</si>
  <si>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</si>
  <si>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</si>
  <si>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</si>
  <si>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</si>
  <si>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</si>
  <si>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</si>
  <si>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</si>
  <si>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</si>
  <si>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</si>
  <si>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</si>
  <si>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</si>
  <si>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</si>
  <si>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</si>
  <si>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</si>
  <si>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</si>
  <si>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</si>
  <si>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</si>
  <si>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</si>
  <si>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</si>
  <si>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</si>
  <si>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</si>
  <si>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</si>
  <si>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</si>
  <si>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</si>
  <si>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</si>
  <si>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</si>
  <si>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</si>
  <si>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</si>
  <si>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</si>
  <si>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</si>
  <si>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</si>
  <si>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</si>
  <si>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</si>
  <si>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</si>
  <si>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</si>
  <si>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</si>
  <si>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</si>
  <si>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</si>
  <si>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</si>
  <si>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</si>
  <si>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</si>
  <si>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</si>
  <si>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</si>
  <si>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</si>
  <si>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</si>
  <si>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</si>
  <si>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</si>
  <si>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</si>
  <si>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</si>
  <si>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</si>
  <si>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</si>
  <si>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</si>
  <si>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</si>
  <si>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</si>
  <si>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</si>
  <si>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</si>
  <si>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</si>
  <si>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</si>
  <si>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</si>
  <si>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</si>
  <si>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</si>
  <si>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</si>
  <si>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</si>
  <si>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</si>
  <si>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</si>
  <si>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</si>
  <si>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</si>
  <si>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</si>
  <si>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</si>
  <si>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</si>
  <si>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</si>
  <si>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</si>
  <si>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</si>
  <si>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</si>
  <si>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</si>
  <si>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</si>
  <si>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</si>
  <si>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</si>
  <si>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</si>
  <si>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</si>
  <si>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</si>
  <si>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</si>
  <si>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</si>
  <si>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</si>
  <si>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</si>
  <si>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</si>
  <si>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</si>
  <si>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</si>
  <si>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</si>
  <si>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</si>
  <si>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</si>
  <si>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</si>
  <si>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</si>
  <si>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</si>
  <si>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</si>
  <si>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</si>
  <si>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</si>
  <si>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</si>
  <si>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</si>
  <si>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</si>
  <si>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</si>
  <si>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</si>
  <si>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</si>
  <si>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</si>
  <si>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</si>
  <si>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</si>
  <si>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</si>
  <si>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</si>
  <si>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</si>
  <si>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</si>
  <si>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</si>
  <si>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</si>
  <si>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</si>
  <si>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</si>
  <si>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</si>
  <si>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</si>
  <si>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</si>
  <si>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</si>
  <si>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</si>
  <si>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</si>
  <si>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</si>
  <si>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</si>
  <si>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</si>
  <si>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</si>
  <si>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</si>
  <si>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</si>
  <si>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</si>
  <si>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</si>
  <si>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</si>
  <si>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</si>
  <si>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</si>
  <si>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</si>
  <si>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</si>
  <si>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</si>
  <si>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</si>
  <si>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</si>
  <si>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</si>
  <si>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</si>
  <si>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</si>
  <si>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</si>
  <si>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</si>
  <si>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</si>
  <si>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</si>
  <si>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</si>
  <si>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</si>
  <si>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</si>
  <si>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</si>
  <si>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</si>
  <si>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</si>
  <si>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</si>
  <si>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</si>
  <si>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</si>
  <si>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</si>
  <si>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</si>
  <si>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</si>
  <si>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</si>
  <si>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</si>
  <si>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</si>
  <si>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</si>
  <si>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</si>
  <si>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</si>
  <si>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</si>
  <si>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</si>
  <si>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</si>
  <si>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</si>
  <si>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</si>
  <si>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</si>
  <si>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</si>
  <si>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</si>
  <si>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</si>
  <si>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</si>
  <si>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</si>
  <si>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</si>
  <si>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</si>
  <si>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</si>
  <si>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</si>
  <si>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</si>
  <si>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</si>
  <si>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</si>
  <si>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</si>
  <si>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</si>
  <si>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</si>
  <si>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</si>
  <si>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</si>
  <si>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</si>
  <si>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</si>
  <si>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</si>
  <si>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</si>
  <si>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</si>
  <si>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</si>
  <si>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</si>
  <si>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</si>
  <si>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</si>
  <si>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</si>
  <si>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</si>
  <si>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</si>
  <si>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</si>
  <si>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</si>
  <si>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</si>
  <si>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</si>
  <si>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</si>
  <si>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</si>
  <si>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</si>
  <si>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</si>
  <si>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</si>
  <si>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</si>
  <si>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</si>
  <si>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</si>
  <si>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</si>
  <si>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</si>
  <si>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</si>
  <si>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</si>
  <si>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</si>
  <si>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</si>
  <si>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</si>
  <si>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</si>
  <si>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</si>
  <si>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</si>
  <si>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</si>
  <si>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</si>
  <si>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</si>
  <si>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</si>
  <si>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</si>
  <si>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</si>
  <si>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</si>
  <si>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</si>
  <si>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</si>
  <si>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</si>
  <si>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</si>
  <si>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</si>
  <si>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</si>
  <si>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</si>
  <si>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</si>
  <si>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</si>
  <si>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</si>
  <si>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</si>
  <si>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</si>
  <si>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</si>
  <si>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</si>
  <si>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</si>
  <si>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</si>
  <si>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</si>
  <si>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</si>
  <si>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</si>
  <si>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</si>
  <si>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</si>
  <si>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</si>
  <si>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</si>
  <si>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</si>
  <si>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</si>
  <si>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</si>
  <si>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</si>
  <si>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</si>
  <si>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</si>
  <si>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</si>
  <si>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</si>
  <si>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</si>
  <si>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</si>
  <si>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</si>
  <si>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</si>
  <si>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</si>
  <si>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</si>
  <si>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</si>
  <si>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</si>
  <si>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</si>
  <si>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</si>
  <si>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</si>
  <si>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</si>
  <si>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</si>
  <si>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</si>
  <si>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</si>
  <si>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</si>
  <si>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</si>
  <si>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</si>
  <si>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</si>
  <si>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</si>
  <si>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</si>
  <si>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</si>
  <si>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</si>
  <si>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</si>
  <si>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</si>
  <si>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</si>
  <si>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</si>
  <si>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</si>
  <si>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</si>
  <si>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</si>
  <si>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</si>
  <si>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</si>
  <si>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</si>
  <si>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</si>
  <si>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</si>
  <si>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</si>
  <si>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</si>
  <si>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</si>
  <si>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</si>
  <si>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</si>
  <si>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</si>
  <si>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</si>
  <si>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</si>
  <si>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</si>
  <si>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</si>
  <si>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</si>
  <si>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</si>
  <si>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</si>
  <si>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</si>
  <si>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</si>
  <si>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</si>
  <si>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</si>
  <si>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</si>
  <si>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</si>
  <si>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</si>
  <si>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</si>
  <si>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</si>
  <si>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</si>
  <si>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</si>
  <si>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</si>
  <si>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</si>
  <si>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</si>
  <si>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</si>
  <si>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</si>
  <si>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</si>
  <si>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</si>
  <si>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</si>
  <si>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</si>
  <si>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</si>
  <si>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</si>
  <si>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</si>
  <si>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</si>
  <si>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</si>
  <si>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</si>
  <si>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</si>
  <si>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</si>
  <si>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</si>
  <si>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</si>
  <si>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</si>
  <si>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</si>
  <si>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</si>
  <si>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</si>
  <si>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</si>
  <si>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</si>
  <si>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</si>
  <si>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</si>
  <si>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</si>
  <si>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</si>
  <si>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</si>
  <si>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</si>
  <si>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</si>
  <si>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</si>
  <si>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</si>
  <si>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</si>
  <si>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</si>
  <si>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</si>
  <si>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</si>
  <si>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</si>
  <si>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</si>
  <si>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</si>
  <si>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</si>
  <si>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</si>
  <si>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</si>
  <si>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</si>
  <si>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</si>
  <si>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</si>
  <si>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</si>
  <si>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</si>
  <si>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</si>
  <si>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</si>
  <si>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</si>
  <si>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</si>
  <si>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</si>
  <si>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</si>
  <si>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</si>
  <si>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</si>
  <si>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</si>
  <si>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</si>
  <si>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</si>
  <si>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</si>
  <si>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</si>
  <si>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</si>
  <si>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</si>
  <si>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</si>
  <si>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</si>
  <si>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</si>
  <si>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</si>
  <si>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</si>
  <si>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</si>
  <si>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</si>
  <si>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</si>
  <si>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</si>
  <si>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</si>
  <si>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</si>
  <si>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</si>
  <si>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</si>
  <si>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</si>
  <si>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</si>
  <si>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</si>
  <si>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</si>
  <si>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</si>
  <si>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</si>
  <si>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</si>
  <si>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</si>
  <si>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</si>
  <si>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</si>
  <si>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</si>
  <si>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</si>
  <si>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</si>
  <si>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</si>
  <si>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</si>
  <si>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</si>
  <si>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</si>
  <si>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</si>
  <si>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</si>
  <si>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</si>
  <si>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</si>
  <si>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</si>
  <si>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</si>
  <si>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</si>
  <si>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</si>
  <si>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</si>
  <si>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</si>
  <si>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</si>
  <si>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</si>
  <si>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</si>
  <si>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</si>
  <si>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</si>
  <si>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</si>
  <si>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</si>
  <si>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</si>
  <si>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</si>
  <si>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</si>
  <si>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</si>
  <si>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</si>
  <si>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</si>
  <si>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</si>
  <si>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</si>
  <si>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</si>
  <si>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</si>
  <si>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</si>
  <si>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</si>
  <si>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</si>
  <si>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</si>
  <si>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</si>
  <si>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</si>
  <si>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</si>
  <si>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</si>
  <si>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</si>
  <si>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</si>
  <si>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</si>
  <si>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</si>
  <si>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</si>
  <si>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</si>
  <si>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</si>
  <si>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</si>
  <si>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</si>
  <si>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</si>
  <si>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</si>
  <si>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</si>
  <si>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</si>
  <si>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</si>
  <si>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</si>
  <si>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</si>
  <si>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</si>
  <si>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</si>
  <si>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</si>
  <si>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</si>
  <si>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</si>
  <si>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</si>
  <si>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</si>
  <si>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</si>
  <si>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</si>
  <si>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</si>
  <si>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</si>
  <si>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</si>
  <si>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</si>
  <si>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</si>
  <si>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</si>
  <si>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</si>
  <si>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</si>
  <si>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</si>
  <si>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</si>
  <si>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</si>
  <si>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</si>
  <si>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</si>
  <si>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</si>
  <si>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</si>
  <si>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</si>
  <si>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</si>
  <si>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</si>
  <si>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</si>
  <si>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</si>
  <si>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</si>
  <si>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</si>
  <si>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</si>
  <si>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</si>
  <si>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</si>
  <si>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</si>
  <si>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</si>
  <si>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</si>
  <si>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</si>
  <si>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</si>
  <si>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</si>
  <si>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</si>
  <si>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</si>
  <si>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</si>
  <si>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</si>
  <si>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</si>
  <si>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</si>
  <si>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</si>
  <si>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</si>
  <si>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</si>
  <si>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</si>
  <si>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</si>
  <si>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</si>
  <si>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</si>
  <si>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</si>
  <si>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</si>
  <si>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</si>
  <si>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</si>
  <si>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</si>
  <si>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</si>
  <si>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</si>
  <si>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</si>
  <si>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</si>
  <si>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</si>
  <si>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</si>
  <si>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</si>
  <si>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</si>
  <si>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</si>
  <si>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</si>
  <si>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</si>
  <si>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</si>
  <si>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</si>
  <si>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</si>
  <si>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</si>
  <si>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</si>
  <si>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</si>
  <si>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</si>
  <si>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</si>
  <si>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</si>
  <si>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</si>
  <si>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</si>
  <si>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</si>
  <si>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</si>
  <si>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</si>
  <si>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</si>
  <si>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</si>
  <si>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</si>
  <si>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</si>
  <si>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</si>
  <si>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</si>
  <si>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</si>
  <si>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</si>
  <si>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</si>
  <si>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</si>
  <si>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</si>
  <si>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</si>
  <si>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</si>
  <si>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</si>
  <si>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</si>
  <si>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</si>
  <si>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</si>
  <si>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</si>
  <si>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</si>
  <si>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</si>
  <si>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</si>
  <si>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</si>
  <si>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</si>
  <si>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</si>
  <si>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</si>
  <si>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</si>
  <si>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</si>
  <si>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</si>
  <si>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</si>
  <si>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</si>
  <si>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</si>
  <si>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</si>
  <si>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</si>
  <si>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</si>
  <si>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</si>
  <si>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</si>
  <si>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</si>
  <si>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</si>
  <si>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</si>
  <si>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</si>
  <si>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</si>
  <si>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</si>
  <si>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</si>
  <si>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</si>
  <si>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</si>
  <si>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</si>
  <si>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</si>
  <si>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</si>
  <si>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</si>
  <si>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</si>
  <si>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</si>
  <si>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</si>
  <si>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</si>
  <si>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</si>
  <si>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</si>
  <si>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</si>
  <si>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</si>
  <si>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</si>
  <si>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</si>
  <si>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</si>
  <si>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</si>
  <si>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</si>
  <si>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</si>
  <si>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</si>
  <si>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</si>
  <si>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</si>
  <si>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</si>
  <si>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</si>
  <si>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</si>
  <si>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</si>
  <si>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</si>
  <si>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</si>
  <si>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</si>
  <si>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</si>
  <si>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</si>
  <si>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</si>
  <si>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</si>
  <si>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</si>
  <si>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</si>
  <si>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</si>
  <si>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</si>
  <si>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</si>
  <si>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</si>
  <si>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</si>
  <si>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</si>
  <si>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</si>
  <si>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</si>
  <si>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</si>
  <si>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</si>
  <si>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</si>
  <si>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</si>
  <si>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</si>
  <si>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</si>
  <si>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</si>
  <si>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</si>
  <si>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</si>
  <si>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</si>
  <si>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</si>
  <si>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</si>
  <si>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</si>
  <si>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</si>
  <si>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</si>
  <si>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</si>
  <si>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</si>
  <si>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</si>
  <si>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</si>
  <si>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</si>
  <si>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</si>
  <si>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</si>
  <si>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</si>
  <si>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</si>
  <si>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</si>
  <si>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</si>
  <si>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</si>
  <si>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</si>
  <si>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</si>
  <si>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</si>
  <si>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</si>
  <si>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</si>
  <si>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</si>
  <si>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</si>
  <si>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</si>
  <si>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</si>
  <si>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</si>
  <si>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</si>
  <si>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</si>
  <si>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</si>
  <si>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</si>
  <si>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</si>
  <si>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</si>
  <si>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</si>
  <si>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</si>
  <si>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</si>
  <si>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</si>
  <si>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</si>
  <si>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</si>
  <si>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</si>
  <si>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</si>
  <si>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</si>
  <si>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</si>
  <si>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</si>
  <si>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</si>
  <si>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</si>
  <si>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</si>
  <si>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</si>
  <si>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</si>
  <si>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</si>
  <si>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</si>
  <si>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</si>
  <si>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</si>
  <si>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</si>
  <si>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</si>
  <si>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</si>
  <si>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</si>
  <si>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</si>
  <si>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</si>
  <si>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</si>
  <si>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</si>
  <si>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</si>
  <si>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</si>
  <si>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</si>
  <si>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</si>
  <si>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</si>
  <si>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</si>
  <si>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</si>
  <si>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</si>
  <si>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</si>
  <si>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</si>
  <si>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</si>
  <si>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</si>
  <si>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</si>
  <si>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</si>
  <si>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</si>
  <si>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</si>
  <si>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</si>
  <si>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</si>
  <si>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</si>
  <si>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</si>
  <si>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</si>
  <si>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</si>
  <si>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</si>
  <si>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</si>
  <si>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</si>
  <si>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</si>
  <si>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</si>
  <si>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</si>
  <si>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</si>
  <si>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</si>
  <si>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</si>
  <si>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</si>
  <si>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</si>
  <si>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</si>
  <si>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</si>
  <si>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</si>
  <si>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</si>
  <si>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</si>
  <si>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</si>
  <si>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</si>
  <si>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</si>
  <si>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</si>
  <si>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</si>
  <si>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</si>
  <si>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</si>
  <si>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</si>
  <si>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</si>
  <si>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</si>
  <si>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</si>
  <si>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</si>
  <si>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</si>
  <si>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</si>
  <si>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</si>
  <si>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</si>
  <si>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</si>
  <si>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</si>
  <si>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</si>
  <si>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</si>
  <si>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</si>
  <si>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</si>
  <si>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</si>
  <si>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</si>
  <si>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</si>
  <si>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</si>
  <si>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</si>
  <si>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</si>
  <si>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</si>
  <si>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</si>
  <si>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</si>
  <si>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</si>
  <si>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</si>
  <si>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</si>
  <si>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</si>
  <si>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</si>
  <si>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</si>
  <si>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</si>
  <si>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</si>
  <si>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</si>
  <si>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</si>
  <si>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</si>
  <si>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</si>
  <si>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</si>
  <si>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</si>
  <si>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</si>
  <si>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</si>
  <si>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</si>
  <si>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</si>
  <si>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</si>
  <si>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</si>
  <si>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</si>
  <si>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</si>
  <si>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</si>
  <si>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</si>
  <si>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</si>
  <si>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</si>
  <si>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</si>
  <si>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</si>
  <si>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</si>
  <si>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</si>
  <si>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</si>
  <si>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</si>
  <si>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</si>
  <si>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</si>
  <si>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</si>
  <si>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</si>
  <si>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</si>
  <si>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</si>
  <si>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</si>
  <si>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</si>
  <si>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</si>
  <si>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</si>
  <si>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</si>
  <si>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</si>
  <si>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</si>
  <si>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</si>
  <si>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</si>
  <si>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</si>
  <si>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</si>
  <si>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</si>
  <si>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</si>
  <si>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</si>
  <si>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</si>
  <si>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</si>
  <si>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</si>
  <si>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</si>
  <si>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</si>
  <si>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</si>
  <si>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</si>
  <si>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</si>
  <si>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</si>
  <si>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</si>
  <si>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</si>
  <si>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</si>
  <si>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</si>
  <si>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</si>
  <si>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</si>
  <si>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</si>
  <si>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</si>
  <si>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</si>
  <si>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</si>
  <si>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</si>
  <si>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</si>
  <si>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</si>
  <si>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</si>
  <si>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</si>
  <si>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</si>
  <si>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</si>
  <si>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</si>
  <si>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</si>
  <si>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</si>
  <si>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</si>
  <si>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</si>
  <si>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</si>
  <si>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</si>
  <si>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</si>
  <si>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</si>
  <si>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</si>
  <si>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</si>
  <si>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</si>
  <si>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</si>
  <si>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</si>
  <si>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</si>
  <si>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</si>
  <si>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</si>
  <si>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</si>
  <si>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</si>
  <si>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</si>
  <si>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</si>
  <si>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</si>
  <si>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</si>
  <si>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</si>
  <si>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</si>
  <si>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</si>
  <si>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</si>
  <si>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</si>
  <si>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</si>
  <si>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</si>
  <si>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</si>
  <si>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</si>
  <si>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</si>
  <si>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</si>
  <si>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</si>
  <si>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</si>
  <si>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</si>
  <si>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</si>
  <si>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</si>
  <si>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</si>
  <si>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</si>
  <si>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</si>
  <si>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</si>
  <si>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</si>
  <si>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</si>
  <si>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</si>
  <si>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</si>
  <si>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</si>
  <si>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</si>
  <si>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</si>
  <si>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</si>
  <si>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</si>
  <si>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</si>
  <si>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</si>
  <si>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</si>
  <si>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</si>
  <si>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</si>
  <si>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</si>
  <si>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</si>
  <si>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</si>
  <si>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</si>
  <si>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</si>
  <si>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</si>
  <si>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</si>
  <si>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</si>
  <si>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</si>
  <si>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</si>
  <si>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</si>
  <si>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</si>
  <si>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</si>
  <si>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</si>
  <si>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</si>
  <si>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</si>
  <si>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</si>
  <si>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</si>
  <si>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</si>
  <si>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</si>
  <si>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</si>
  <si>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</si>
  <si>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</si>
  <si>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</si>
  <si>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</si>
  <si>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</si>
  <si>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</si>
  <si>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</si>
  <si>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</si>
  <si>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</si>
  <si>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</si>
  <si>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</si>
  <si>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</si>
  <si>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</si>
  <si>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</si>
  <si>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</si>
  <si>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</si>
  <si>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</si>
  <si>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</si>
  <si>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</si>
  <si>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</si>
  <si>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</si>
  <si>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</si>
  <si>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</si>
  <si>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</si>
  <si>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</si>
  <si>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</si>
  <si>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</si>
  <si>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</si>
  <si>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</si>
  <si>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</si>
  <si>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</si>
  <si>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</si>
  <si>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</si>
  <si>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</si>
  <si>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</si>
  <si>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</si>
  <si>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</si>
  <si>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</si>
  <si>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</si>
  <si>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</si>
  <si>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</si>
  <si>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</si>
  <si>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</si>
  <si>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</si>
  <si>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</si>
  <si>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</si>
  <si>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</si>
  <si>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</si>
  <si>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</si>
  <si>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</si>
  <si>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</si>
  <si>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</si>
  <si>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</si>
  <si>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</si>
  <si>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</si>
  <si>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</si>
  <si>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</si>
  <si>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</si>
  <si>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</si>
  <si>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</si>
  <si>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</si>
  <si>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</si>
  <si>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</si>
  <si>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</si>
  <si>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</si>
  <si>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</si>
  <si>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</si>
  <si>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</si>
  <si>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</si>
  <si>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</si>
  <si>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</si>
  <si>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</si>
  <si>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</si>
  <si>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</si>
  <si>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</si>
  <si>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</si>
  <si>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</si>
  <si>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</si>
  <si>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</si>
  <si>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</si>
  <si>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</si>
  <si>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</si>
  <si>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</si>
  <si>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</si>
  <si>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</si>
  <si>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</si>
  <si>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</si>
  <si>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</si>
  <si>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</si>
  <si>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</si>
  <si>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</si>
  <si>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</si>
  <si>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</si>
  <si>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</si>
  <si>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</si>
  <si>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</si>
  <si>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</si>
  <si>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</si>
  <si>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</si>
  <si>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</si>
  <si>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</si>
  <si>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</si>
  <si>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</si>
  <si>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</si>
  <si>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</si>
  <si>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</si>
  <si>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</si>
  <si>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</si>
  <si>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</si>
  <si>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</si>
  <si>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</si>
  <si>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</si>
  <si>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</si>
  <si>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</si>
  <si>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</si>
  <si>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</si>
  <si>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</si>
  <si>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</si>
  <si>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</si>
  <si>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</si>
  <si>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</si>
  <si>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</si>
  <si>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</si>
  <si>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</si>
  <si>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</si>
  <si>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</si>
  <si>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</si>
  <si>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</si>
  <si>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</si>
  <si>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</si>
  <si>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</si>
  <si>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</si>
  <si>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</si>
  <si>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</si>
  <si>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</si>
  <si>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</si>
  <si>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</si>
  <si>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</si>
  <si>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</si>
  <si>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</si>
  <si>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</si>
  <si>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</si>
  <si>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</si>
  <si>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</si>
  <si>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</si>
  <si>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</si>
  <si>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</si>
  <si>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</si>
  <si>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</si>
  <si>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</si>
  <si>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</si>
  <si>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</si>
  <si>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</si>
  <si>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</si>
  <si>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</si>
  <si>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</si>
  <si>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</si>
  <si>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</si>
  <si>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</si>
  <si>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</si>
  <si>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</si>
  <si>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</si>
  <si>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</si>
  <si>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</si>
  <si>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</si>
  <si>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</si>
  <si>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</si>
  <si>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</si>
  <si>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</si>
  <si>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</si>
  <si>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</si>
  <si>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</si>
  <si>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</si>
  <si>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</si>
  <si>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</si>
  <si>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</si>
  <si>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</si>
  <si>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</si>
  <si>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</si>
  <si>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</si>
  <si>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</si>
  <si>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</si>
  <si>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</si>
  <si>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</si>
  <si>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</si>
  <si>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</si>
  <si>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</si>
  <si>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</si>
  <si>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</si>
  <si>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</si>
  <si>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</si>
  <si>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</si>
  <si>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</si>
  <si>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</si>
  <si>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</si>
  <si>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</si>
  <si>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</si>
  <si>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</si>
  <si>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</si>
  <si>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</si>
  <si>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</si>
  <si>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</si>
  <si>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</si>
  <si>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</si>
  <si>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</si>
  <si>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</si>
  <si>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</si>
  <si>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</si>
  <si>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</si>
  <si>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</si>
  <si>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</si>
  <si>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</si>
  <si>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</si>
  <si>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</si>
  <si>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</si>
  <si>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</si>
  <si>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</si>
  <si>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</si>
  <si>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</si>
  <si>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</si>
  <si>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</si>
  <si>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</si>
  <si>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</si>
  <si>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</si>
  <si>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</si>
  <si>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</si>
  <si>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</si>
  <si>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</si>
  <si>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</si>
  <si>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</si>
  <si>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</si>
  <si>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</si>
  <si>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</si>
  <si>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</si>
  <si>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</si>
  <si>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</si>
  <si>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</si>
  <si>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</si>
  <si>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</si>
  <si>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</si>
  <si>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</si>
  <si>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</si>
  <si>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</si>
  <si>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</si>
  <si>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</si>
  <si>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</si>
  <si>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</si>
  <si>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</si>
  <si>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</si>
  <si>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</si>
  <si>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</si>
  <si>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</si>
  <si>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</si>
  <si>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</si>
  <si>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</si>
  <si>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</si>
  <si>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</si>
  <si>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</si>
  <si>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</si>
  <si>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</si>
  <si>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</si>
  <si>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</si>
  <si>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</si>
  <si>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</si>
  <si>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</si>
  <si>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</si>
  <si>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</si>
  <si>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</si>
  <si>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</si>
  <si>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</si>
  <si>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</si>
  <si>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</si>
  <si>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</si>
  <si>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</si>
  <si>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</si>
  <si>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</si>
  <si>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</si>
  <si>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</si>
  <si>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</si>
  <si>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</si>
  <si>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</si>
  <si>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</si>
  <si>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</si>
  <si>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</si>
  <si>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</si>
  <si>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</si>
  <si>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</si>
  <si>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</si>
  <si>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</si>
  <si>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</si>
  <si>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</si>
  <si>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</si>
  <si>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</si>
  <si>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</si>
  <si>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</si>
  <si>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</si>
  <si>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</si>
  <si>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</si>
  <si>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</si>
  <si>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</si>
  <si>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</si>
  <si>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</si>
  <si>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</si>
  <si>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</si>
  <si>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</si>
  <si>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</si>
  <si>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</si>
  <si>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</si>
  <si>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</si>
  <si>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</si>
  <si>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</si>
  <si>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</si>
  <si>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</si>
  <si>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</si>
  <si>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</si>
  <si>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</si>
  <si>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</si>
  <si>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</si>
  <si>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</si>
  <si>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</si>
  <si>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</si>
  <si>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</si>
  <si>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</si>
  <si>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</si>
  <si>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</si>
  <si>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</si>
  <si>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</si>
  <si>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</si>
  <si>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</si>
  <si>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</si>
  <si>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</si>
  <si>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</si>
  <si>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</si>
  <si>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</si>
  <si>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</si>
  <si>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</si>
  <si>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</si>
  <si>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</si>
  <si>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</si>
  <si>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</si>
  <si>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</si>
  <si>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</si>
  <si>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</si>
  <si>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</si>
  <si>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</si>
  <si>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</si>
  <si>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</si>
  <si>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</si>
  <si>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</si>
  <si>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</si>
  <si>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</si>
  <si>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</si>
  <si>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</si>
  <si>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</si>
  <si>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</si>
  <si>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</si>
  <si>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</si>
  <si>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</si>
  <si>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</si>
  <si>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</si>
  <si>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</si>
  <si>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</si>
  <si>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</si>
  <si>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</si>
  <si>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</si>
  <si>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</si>
  <si>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</si>
  <si>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</si>
  <si>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</si>
  <si>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</si>
  <si>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</si>
  <si>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</si>
  <si>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</si>
  <si>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</si>
  <si>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</si>
  <si>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</si>
  <si>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</si>
  <si>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</si>
  <si>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</si>
  <si>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</si>
  <si>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</si>
  <si>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</si>
  <si>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</si>
  <si>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</si>
  <si>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</si>
  <si>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</si>
  <si>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</si>
  <si>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</si>
  <si>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</si>
  <si>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</si>
  <si>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</si>
  <si>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</si>
  <si>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</si>
  <si>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</si>
  <si>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</si>
  <si>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</si>
  <si>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</si>
  <si>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</si>
  <si>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</si>
  <si>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</si>
  <si>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</si>
  <si>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</si>
  <si>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</si>
  <si>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</si>
  <si>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</si>
  <si>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</si>
  <si>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</si>
  <si>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</si>
  <si>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</si>
  <si>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</si>
  <si>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</si>
  <si>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</si>
  <si>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</si>
  <si>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</si>
  <si>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</si>
  <si>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</si>
  <si>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</si>
  <si>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</si>
  <si>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</si>
  <si>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</si>
  <si>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</si>
  <si>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</si>
  <si>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</si>
  <si>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</si>
  <si>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</si>
  <si>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</si>
  <si>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</si>
  <si>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</si>
  <si>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</si>
  <si>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</si>
  <si>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</si>
  <si>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</si>
  <si>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</si>
  <si>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</si>
  <si>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</si>
  <si>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</si>
  <si>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</si>
  <si>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</si>
  <si>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</si>
  <si>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</si>
  <si>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</si>
  <si>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</si>
  <si>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</si>
  <si>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</si>
  <si>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</si>
  <si>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</si>
  <si>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</si>
  <si>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</si>
  <si>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</si>
  <si>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</si>
  <si>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</si>
  <si>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</si>
  <si>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</si>
  <si>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</si>
  <si>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</si>
  <si>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</si>
  <si>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</si>
  <si>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</si>
  <si>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</si>
  <si>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</si>
  <si>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</si>
  <si>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</si>
  <si>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</si>
  <si>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</si>
  <si>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</si>
  <si>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</si>
  <si>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</si>
  <si>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</si>
  <si>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</si>
  <si>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</si>
  <si>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</si>
  <si>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</si>
  <si>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</si>
  <si>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</si>
  <si>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</si>
  <si>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</si>
  <si>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</si>
  <si>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</si>
  <si>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</si>
  <si>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</si>
  <si>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</si>
  <si>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</si>
  <si>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</si>
  <si>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</si>
  <si>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</si>
  <si>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</si>
  <si>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</si>
  <si>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</si>
  <si>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</si>
  <si>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</si>
  <si>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</si>
  <si>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</si>
  <si>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</si>
  <si>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</si>
  <si>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</si>
  <si>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</si>
  <si>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</si>
  <si>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</si>
  <si>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</si>
  <si>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</si>
  <si>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</si>
  <si>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</si>
  <si>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</si>
  <si>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</si>
  <si>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</si>
  <si>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</si>
  <si>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</si>
  <si>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</si>
  <si>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</si>
  <si>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</si>
  <si>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</si>
  <si>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</si>
  <si>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</si>
  <si>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</si>
  <si>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</si>
  <si>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</si>
  <si>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</si>
  <si>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</si>
  <si>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</si>
  <si>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</si>
  <si>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</si>
  <si>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</si>
  <si>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</si>
  <si>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</si>
  <si>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</si>
  <si>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</si>
  <si>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</si>
  <si>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</si>
  <si>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</si>
  <si>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</si>
  <si>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</si>
  <si>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</si>
  <si>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</si>
  <si>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</si>
  <si>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</si>
  <si>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</si>
  <si>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</si>
  <si>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</si>
  <si>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</si>
  <si>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</si>
  <si>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</si>
  <si>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</si>
  <si>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</si>
  <si>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</si>
  <si>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</si>
  <si>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</si>
  <si>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</si>
  <si>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</si>
  <si>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</si>
  <si>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</si>
  <si>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</si>
  <si>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</si>
  <si>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</si>
  <si>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</si>
  <si>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</si>
  <si>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</si>
  <si>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</si>
  <si>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</si>
  <si>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</si>
  <si>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</si>
  <si>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</si>
  <si>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</si>
  <si>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</si>
  <si>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</si>
  <si>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</si>
  <si>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</si>
  <si>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</si>
  <si>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</si>
  <si>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</si>
  <si>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</si>
  <si>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</si>
  <si>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</si>
  <si>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</si>
  <si>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</si>
  <si>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</si>
  <si>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</si>
  <si>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</si>
  <si>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</si>
  <si>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</si>
  <si>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</si>
  <si>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</si>
  <si>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</si>
  <si>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</si>
  <si>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</si>
  <si>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</si>
  <si>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</si>
  <si>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</si>
  <si>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</si>
  <si>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</si>
  <si>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</si>
  <si>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</si>
  <si>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</si>
  <si>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</si>
  <si>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</si>
  <si>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</si>
  <si>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</si>
  <si>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</si>
  <si>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</si>
  <si>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</si>
  <si>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</si>
  <si>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</si>
  <si>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</si>
  <si>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</si>
  <si>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</si>
  <si>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</si>
  <si>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</si>
  <si>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</si>
  <si>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</si>
  <si>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</si>
  <si>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</si>
  <si>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</si>
  <si>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</si>
  <si>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</si>
  <si>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</si>
  <si>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</si>
  <si>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</si>
  <si>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</si>
  <si>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</si>
  <si>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</si>
  <si>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</si>
  <si>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</si>
  <si>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</si>
  <si>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</si>
  <si>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</si>
  <si>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</si>
  <si>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</si>
  <si>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</si>
  <si>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</si>
  <si>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</si>
  <si>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</si>
  <si>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</si>
  <si>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</si>
  <si>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</si>
  <si>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</si>
  <si>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</si>
  <si>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</si>
  <si>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</si>
  <si>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</si>
  <si>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</si>
  <si>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</si>
  <si>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</si>
  <si>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</si>
  <si>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</si>
  <si>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</si>
  <si>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</si>
  <si>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</si>
  <si>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</si>
  <si>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</si>
  <si>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</si>
  <si>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</si>
  <si>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</si>
  <si>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</si>
  <si>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</si>
  <si>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</si>
  <si>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</si>
  <si>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</si>
  <si>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</si>
  <si>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</si>
  <si>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</si>
  <si>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</si>
  <si>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</si>
  <si>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</si>
  <si>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</si>
  <si>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</si>
  <si>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</si>
  <si>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</si>
  <si>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</si>
  <si>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</si>
  <si>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</si>
  <si>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</si>
  <si>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</si>
  <si>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</si>
  <si>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</si>
  <si>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</si>
  <si>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</si>
  <si>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</si>
  <si>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</si>
  <si>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</si>
  <si>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</si>
  <si>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</si>
  <si>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</si>
  <si>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</si>
  <si>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</si>
  <si>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</si>
  <si>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</si>
  <si>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</si>
  <si>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</si>
  <si>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</si>
  <si>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</si>
  <si>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</si>
  <si>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</si>
  <si>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</si>
  <si>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</si>
  <si>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</si>
  <si>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</si>
  <si>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</si>
  <si>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</si>
  <si>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</si>
  <si>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</si>
  <si>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</si>
  <si>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</si>
  <si>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</si>
  <si>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</si>
  <si>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</si>
  <si>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</si>
  <si>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</si>
  <si>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</si>
  <si>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</si>
  <si>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</si>
  <si>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</si>
  <si>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</si>
  <si>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</si>
  <si>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</si>
  <si>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</si>
  <si>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</si>
  <si>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</si>
  <si>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</si>
  <si>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</si>
  <si>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</si>
  <si>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</si>
  <si>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</si>
  <si>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</si>
  <si>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</si>
  <si>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</si>
  <si>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</si>
  <si>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</si>
  <si>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</si>
  <si>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</si>
  <si>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</si>
  <si>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</si>
  <si>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</si>
  <si>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</si>
  <si>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</si>
  <si>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</si>
  <si>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</si>
  <si>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</si>
  <si>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</si>
  <si>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</si>
  <si>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</si>
  <si>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</si>
  <si>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</si>
  <si>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</si>
  <si>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</si>
  <si>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</si>
  <si>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</si>
  <si>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</si>
  <si>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</si>
  <si>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</si>
  <si>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</si>
  <si>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</si>
  <si>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</si>
  <si>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</si>
  <si>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</si>
  <si>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</si>
  <si>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</si>
  <si>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</si>
  <si>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</si>
  <si>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</si>
  <si>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</si>
  <si>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</si>
  <si>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</si>
  <si>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</si>
  <si>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</si>
  <si>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</si>
  <si>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</si>
  <si>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</si>
  <si>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</si>
  <si>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</si>
  <si>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</si>
  <si>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</si>
  <si>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</si>
  <si>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</si>
  <si>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</si>
  <si>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</si>
  <si>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</si>
  <si>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</si>
  <si>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</si>
  <si>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</si>
  <si>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</si>
  <si>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</si>
  <si>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</si>
  <si>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</si>
  <si>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</si>
  <si>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</si>
  <si>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</si>
  <si>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</si>
  <si>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</si>
  <si>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</si>
  <si>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</si>
  <si>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</si>
  <si>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</si>
  <si>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</si>
  <si>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</si>
  <si>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</si>
  <si>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</si>
  <si>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</si>
  <si>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</si>
  <si>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</si>
  <si>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</si>
  <si>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</si>
  <si>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</si>
  <si>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</si>
  <si>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</si>
  <si>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</si>
  <si>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</si>
  <si>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</si>
  <si>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</si>
  <si>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</si>
  <si>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</si>
  <si>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</si>
  <si>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</si>
  <si>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</si>
  <si>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</si>
  <si>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</si>
  <si>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</si>
  <si>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</si>
  <si>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</si>
  <si>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</si>
  <si>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</si>
  <si>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</si>
  <si>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</si>
  <si>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</si>
  <si>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</si>
  <si>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</si>
  <si>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</si>
  <si>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</si>
  <si>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</si>
  <si>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</si>
  <si>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</si>
  <si>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</si>
  <si>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</si>
  <si>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</si>
  <si>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</si>
  <si>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</si>
  <si>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</si>
  <si>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</si>
  <si>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</si>
  <si>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</si>
  <si>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</si>
  <si>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</si>
  <si>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</si>
  <si>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</si>
  <si>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</si>
  <si>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</si>
  <si>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</si>
  <si>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</si>
  <si>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</si>
  <si>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</si>
  <si>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</si>
  <si>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</si>
  <si>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</si>
  <si>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</si>
  <si>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</si>
  <si>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</si>
  <si>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</si>
  <si>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</si>
  <si>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</si>
  <si>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</si>
  <si>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</si>
  <si>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</si>
  <si>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</si>
  <si>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</si>
  <si>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</si>
  <si>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</si>
  <si>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</si>
  <si>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</si>
  <si>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</si>
  <si>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</si>
  <si>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</si>
  <si>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</si>
  <si>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</si>
  <si>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</si>
  <si>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</si>
  <si>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</si>
  <si>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</si>
  <si>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</si>
  <si>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</si>
  <si>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</si>
  <si>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</si>
  <si>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</si>
  <si>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</si>
  <si>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</si>
  <si>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</si>
  <si>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</si>
  <si>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</si>
  <si>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</si>
  <si>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</si>
  <si>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</si>
  <si>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</si>
  <si>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</si>
  <si>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</si>
  <si>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</si>
  <si>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</si>
  <si>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</si>
  <si>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</si>
  <si>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</si>
  <si>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</si>
  <si>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</si>
  <si>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</si>
  <si>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</si>
  <si>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</si>
  <si>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</si>
  <si>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</si>
  <si>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</si>
  <si>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</si>
  <si>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</si>
  <si>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</si>
  <si>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</si>
  <si>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</si>
  <si>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</si>
  <si>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</si>
  <si>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</si>
  <si>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</si>
  <si>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</si>
  <si>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</si>
  <si>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</si>
  <si>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</si>
  <si>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</si>
  <si>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</si>
  <si>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</si>
  <si>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</si>
  <si>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</si>
  <si>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</si>
  <si>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</si>
  <si>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</si>
  <si>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</si>
  <si>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</si>
  <si>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</si>
  <si>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</si>
  <si>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</si>
  <si>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</si>
  <si>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</si>
  <si>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</si>
  <si>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</si>
  <si>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</si>
  <si>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</si>
  <si>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</si>
  <si>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</si>
  <si>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</si>
  <si>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</si>
  <si>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</si>
  <si>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</si>
  <si>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</si>
  <si>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</si>
  <si>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</si>
  <si>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</si>
  <si>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</si>
  <si>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</si>
  <si>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</si>
  <si>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</si>
  <si>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</si>
  <si>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</si>
  <si>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</si>
  <si>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</si>
  <si>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</si>
  <si>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</si>
  <si>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</si>
  <si>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</si>
  <si>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</si>
  <si>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</si>
  <si>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</si>
  <si>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</si>
  <si>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</si>
  <si>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</si>
  <si>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</si>
  <si>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</si>
  <si>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</si>
  <si>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</si>
  <si>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</si>
  <si>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</si>
  <si>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</si>
  <si>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</si>
  <si>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</si>
  <si>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</si>
  <si>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</si>
  <si>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</si>
  <si>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</si>
  <si>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</si>
  <si>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</si>
  <si>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</si>
  <si>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</si>
  <si>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</si>
  <si>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</si>
  <si>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</si>
  <si>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</si>
  <si>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</si>
  <si>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</si>
  <si>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</si>
  <si>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</si>
  <si>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</si>
  <si>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</si>
  <si>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</si>
  <si>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</si>
  <si>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</si>
  <si>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</si>
  <si>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</si>
  <si>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</si>
  <si>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</si>
  <si>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</si>
  <si>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</si>
  <si>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</si>
  <si>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</si>
  <si>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</si>
  <si>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</si>
  <si>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</si>
  <si>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</si>
  <si>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</si>
  <si>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</si>
  <si>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</si>
  <si>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</si>
  <si>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</si>
  <si>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</si>
  <si>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</si>
  <si>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</si>
  <si>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</si>
  <si>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</si>
  <si>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</si>
  <si>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</si>
  <si>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</si>
  <si>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</si>
  <si>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</si>
  <si>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</si>
  <si>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</si>
  <si>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</si>
  <si>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</si>
  <si>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</si>
  <si>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</si>
  <si>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</si>
  <si>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</si>
  <si>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</si>
  <si>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</si>
  <si>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</si>
  <si>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</si>
  <si>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</si>
  <si>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</si>
  <si>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</si>
  <si>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</si>
  <si>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</si>
  <si>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</si>
  <si>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</si>
  <si>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</si>
  <si>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</si>
  <si>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</si>
  <si>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</si>
  <si>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</si>
  <si>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</si>
  <si>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</si>
  <si>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</si>
  <si>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</si>
  <si>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</si>
  <si>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</si>
  <si>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</si>
  <si>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</si>
  <si>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</si>
  <si>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</si>
  <si>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</si>
  <si>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</si>
  <si>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</si>
  <si>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</si>
  <si>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</si>
  <si>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</si>
  <si>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</si>
  <si>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</si>
  <si>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</si>
  <si>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</si>
  <si>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</si>
  <si>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</si>
  <si>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</si>
  <si>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</si>
  <si>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</si>
  <si>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</si>
  <si>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</si>
  <si>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</si>
  <si>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</si>
  <si>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</si>
  <si>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</si>
  <si>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</si>
  <si>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</si>
  <si>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</si>
  <si>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</si>
  <si>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</si>
  <si>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</si>
  <si>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</si>
  <si>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</si>
  <si>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</si>
  <si>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</si>
  <si>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</si>
  <si>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</si>
  <si>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</si>
  <si>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</si>
  <si>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</si>
  <si>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</si>
  <si>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</si>
  <si>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</si>
  <si>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</si>
  <si>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</si>
  <si>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</si>
  <si>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</si>
  <si>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</si>
  <si>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</si>
  <si>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</si>
  <si>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</si>
  <si>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</si>
  <si>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</si>
  <si>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</si>
  <si>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</si>
  <si>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</si>
  <si>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</si>
  <si>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</si>
  <si>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</si>
  <si>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</si>
  <si>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</si>
  <si>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</si>
  <si>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</si>
  <si>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</si>
  <si>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</si>
  <si>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</si>
  <si>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</si>
  <si>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</si>
  <si>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</si>
  <si>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</si>
  <si>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</si>
  <si>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</si>
  <si>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</si>
  <si>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</si>
  <si>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</si>
  <si>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</si>
  <si>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</si>
  <si>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</si>
  <si>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</si>
  <si>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</si>
  <si>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</si>
  <si>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</si>
  <si>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</si>
  <si>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</si>
  <si>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</si>
  <si>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</si>
  <si>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</si>
  <si>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</si>
  <si>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</si>
  <si>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</si>
  <si>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</si>
  <si>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</si>
  <si>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</si>
  <si>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</si>
  <si>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</si>
  <si>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</si>
  <si>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</si>
  <si>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</si>
  <si>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</si>
  <si>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</si>
  <si>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</si>
  <si>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</si>
  <si>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</si>
  <si>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</si>
  <si>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</si>
  <si>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</si>
  <si>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</si>
  <si>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</si>
  <si>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</si>
  <si>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</si>
  <si>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</si>
  <si>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</si>
  <si>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</si>
  <si>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</si>
  <si>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</si>
  <si>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</si>
  <si>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</si>
  <si>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</si>
  <si>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</si>
  <si>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</si>
  <si>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</si>
  <si>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</si>
  <si>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</si>
  <si>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</si>
  <si>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</si>
  <si>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</si>
  <si>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</si>
  <si>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</si>
  <si>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</si>
  <si>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</si>
  <si>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</si>
  <si>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</si>
  <si>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</si>
  <si>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</si>
  <si>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</si>
  <si>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</si>
  <si>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</si>
  <si>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</si>
  <si>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</si>
  <si>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</si>
  <si>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</si>
  <si>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</si>
  <si>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</si>
  <si>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</si>
  <si>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</si>
  <si>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</si>
  <si>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</si>
  <si>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</si>
  <si>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</si>
  <si>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</si>
  <si>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</si>
  <si>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</si>
  <si>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</si>
  <si>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</si>
  <si>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</si>
  <si>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</si>
  <si>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</si>
  <si>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</si>
  <si>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</si>
  <si>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</si>
  <si>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</si>
  <si>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</si>
  <si>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</si>
  <si>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</si>
  <si>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</si>
  <si>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</si>
  <si>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</si>
  <si>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</si>
  <si>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</si>
  <si>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</si>
  <si>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</si>
  <si>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</si>
  <si>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</si>
  <si>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</si>
  <si>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</si>
  <si>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</si>
  <si>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</si>
  <si>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</si>
  <si>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</si>
  <si>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</si>
  <si>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</si>
  <si>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</si>
  <si>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</si>
  <si>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</si>
  <si>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</si>
  <si>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</si>
  <si>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</si>
  <si>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</si>
  <si>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</si>
  <si>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</si>
  <si>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</si>
  <si>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</si>
  <si>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</si>
  <si>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</si>
  <si>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</si>
  <si>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</si>
  <si>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</si>
  <si>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</si>
  <si>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</si>
  <si>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</si>
  <si>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</si>
  <si>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</si>
  <si>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</si>
  <si>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</si>
  <si>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</si>
  <si>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</si>
  <si>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</si>
  <si>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</si>
  <si>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</si>
  <si>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</si>
  <si>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</si>
  <si>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</si>
  <si>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</si>
  <si>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</si>
  <si>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</si>
  <si>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</si>
  <si>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</si>
  <si>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</si>
  <si>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</si>
  <si>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</si>
  <si>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</si>
  <si>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</si>
  <si>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</si>
  <si>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</si>
  <si>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</si>
  <si>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</si>
  <si>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</si>
  <si>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</si>
  <si>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</si>
  <si>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</si>
  <si>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</si>
  <si>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</si>
  <si>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</si>
  <si>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</si>
  <si>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</si>
  <si>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</si>
  <si>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</si>
  <si>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</si>
  <si>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</si>
  <si>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</si>
  <si>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</si>
  <si>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</si>
  <si>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</si>
  <si>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</si>
  <si>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</si>
  <si>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</si>
  <si>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</si>
  <si>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</si>
  <si>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</si>
  <si>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</si>
  <si>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</si>
  <si>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</si>
  <si>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</si>
  <si>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</si>
  <si>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</si>
  <si>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</si>
  <si>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</si>
  <si>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</si>
  <si>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</si>
  <si>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</si>
  <si>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</si>
  <si>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</si>
  <si>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</si>
  <si>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</si>
  <si>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</si>
  <si>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</si>
  <si>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</si>
  <si>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</si>
  <si>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</si>
  <si>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</si>
  <si>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</si>
  <si>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</si>
  <si>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</si>
  <si>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</si>
  <si>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</si>
  <si>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</si>
  <si>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</si>
  <si>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</si>
  <si>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</si>
  <si>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</si>
  <si>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</si>
  <si>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</si>
  <si>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</si>
  <si>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</si>
  <si>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</si>
  <si>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</si>
  <si>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</si>
  <si>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</si>
  <si>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</si>
  <si>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</si>
  <si>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</si>
  <si>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</si>
  <si>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</si>
  <si>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</si>
  <si>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</si>
  <si>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</si>
  <si>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</si>
  <si>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</si>
  <si>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</si>
  <si>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</si>
  <si>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</si>
  <si>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</si>
  <si>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</si>
  <si>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</si>
  <si>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</si>
  <si>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</si>
  <si>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</si>
  <si>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</si>
  <si>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</si>
  <si>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</si>
  <si>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</si>
  <si>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</si>
  <si>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</si>
  <si>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</si>
  <si>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</si>
  <si>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</si>
  <si>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</si>
  <si>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</si>
  <si>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</si>
  <si>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</si>
  <si>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</si>
  <si>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</si>
  <si>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</si>
  <si>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</si>
  <si>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</si>
  <si>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</si>
  <si>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</si>
  <si>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</si>
  <si>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</si>
  <si>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</si>
  <si>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</si>
  <si>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</si>
  <si>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</si>
  <si>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</si>
  <si>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</si>
  <si>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</si>
  <si>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</si>
  <si>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</si>
  <si>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</si>
  <si>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</si>
  <si>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</si>
  <si>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</si>
  <si>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</si>
  <si>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</si>
  <si>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</si>
  <si>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</si>
  <si>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</si>
  <si>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</si>
  <si>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</si>
  <si>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</si>
  <si>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</si>
  <si>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</si>
  <si>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</si>
  <si>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</si>
  <si>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</si>
  <si>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</si>
  <si>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</si>
  <si>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</si>
  <si>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</si>
  <si>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</si>
  <si>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</si>
  <si>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</si>
  <si>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</si>
  <si>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</si>
  <si>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</si>
  <si>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</si>
  <si>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</si>
  <si>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</si>
  <si>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</si>
  <si>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</si>
  <si>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</si>
  <si>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</si>
  <si>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</si>
  <si>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</si>
  <si>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</si>
  <si>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</si>
  <si>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</si>
  <si>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</si>
  <si>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</si>
  <si>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</si>
  <si>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</si>
  <si>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</si>
  <si>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</si>
  <si>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</si>
  <si>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</si>
  <si>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</si>
  <si>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</si>
  <si>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</si>
  <si>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</si>
  <si>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</si>
  <si>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</si>
  <si>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</si>
  <si>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</si>
  <si>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</si>
  <si>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</si>
  <si>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</si>
  <si>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</si>
  <si>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</si>
  <si>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</si>
  <si>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</si>
  <si>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</si>
  <si>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</si>
  <si>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</si>
  <si>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</si>
  <si>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</si>
  <si>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</si>
  <si>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</si>
  <si>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</si>
  <si>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</si>
  <si>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</si>
  <si>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</si>
  <si>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</si>
  <si>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</si>
  <si>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</si>
  <si>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</si>
  <si>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</si>
  <si>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</si>
  <si>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</si>
  <si>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</si>
  <si>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</si>
  <si>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</si>
  <si>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</si>
  <si>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</si>
  <si>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</si>
  <si>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</si>
  <si>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</si>
  <si>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</si>
  <si>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</si>
  <si>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</si>
  <si>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</si>
  <si>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</si>
  <si>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</si>
  <si>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</si>
  <si>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</si>
  <si>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</si>
  <si>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</si>
  <si>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</si>
  <si>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</si>
  <si>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</si>
  <si>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</si>
  <si>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</si>
  <si>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</si>
  <si>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</si>
  <si>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</si>
  <si>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</si>
  <si>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</si>
  <si>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</si>
  <si>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</si>
  <si>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</si>
  <si>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</si>
  <si>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</si>
  <si>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</si>
  <si>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</si>
  <si>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</si>
  <si>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</si>
  <si>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</si>
  <si>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</si>
  <si>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</si>
  <si>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</si>
  <si>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</si>
  <si>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</si>
  <si>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</si>
  <si>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</si>
  <si>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</si>
  <si>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</si>
  <si>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</si>
  <si>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</si>
  <si>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</si>
  <si>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</si>
  <si>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</si>
  <si>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</si>
  <si>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</si>
  <si>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</si>
  <si>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</si>
  <si>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</si>
  <si>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</si>
  <si>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</si>
  <si>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</si>
  <si>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</si>
  <si>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</si>
  <si>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</si>
  <si>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</si>
  <si>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</si>
  <si>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</si>
  <si>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</si>
  <si>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</si>
  <si>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</si>
  <si>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</si>
  <si>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</si>
  <si>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</si>
  <si>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</si>
  <si>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</si>
  <si>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</si>
  <si>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</si>
  <si>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</si>
  <si>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</si>
  <si>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</si>
  <si>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</si>
  <si>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</si>
  <si>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</si>
  <si>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</si>
  <si>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</si>
  <si>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</si>
  <si>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</si>
  <si>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</si>
  <si>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</si>
  <si>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</si>
  <si>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</si>
  <si>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</si>
  <si>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</si>
  <si>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</si>
  <si>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</si>
  <si>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</si>
  <si>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</si>
  <si>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</si>
  <si>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</si>
  <si>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</si>
  <si>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</si>
  <si>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</si>
  <si>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</si>
  <si>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</si>
  <si>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</si>
  <si>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</si>
  <si>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</si>
  <si>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</si>
  <si>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</si>
  <si>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</si>
  <si>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</si>
  <si>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</si>
  <si>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</si>
  <si>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</si>
  <si>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</si>
  <si>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</si>
  <si>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</si>
  <si>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</si>
  <si>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</si>
  <si>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</si>
  <si>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</si>
  <si>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</si>
  <si>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</si>
  <si>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</si>
  <si>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</si>
  <si>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</si>
  <si>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</si>
  <si>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</si>
  <si>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</si>
  <si>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</si>
  <si>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</si>
  <si>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</si>
  <si>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</si>
  <si>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</si>
  <si>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</si>
  <si>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</si>
  <si>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</si>
  <si>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</si>
  <si>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</si>
  <si>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</si>
  <si>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</si>
  <si>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</si>
  <si>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</si>
  <si>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</si>
  <si>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</si>
  <si>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</si>
  <si>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</si>
  <si>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</si>
  <si>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</si>
  <si>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</si>
  <si>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</si>
  <si>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</si>
  <si>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</si>
  <si>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</si>
  <si>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</si>
  <si>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</si>
  <si>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</si>
  <si>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</si>
  <si>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</si>
  <si>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</si>
  <si>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</si>
  <si>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</si>
  <si>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</si>
  <si>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</si>
  <si>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</si>
  <si>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</si>
  <si>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</si>
  <si>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</si>
  <si>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</si>
  <si>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</si>
  <si>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</si>
  <si>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</si>
  <si>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</si>
  <si>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</si>
  <si>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</si>
  <si>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</si>
  <si>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</si>
  <si>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</si>
  <si>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</si>
  <si>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</si>
  <si>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</si>
  <si>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</si>
  <si>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</si>
  <si>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</si>
  <si>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</si>
  <si>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</si>
  <si>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</si>
  <si>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</si>
  <si>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</si>
  <si>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</si>
  <si>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</si>
  <si>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</si>
  <si>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</si>
  <si>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</si>
  <si>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</si>
  <si>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</si>
  <si>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</si>
  <si>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</si>
  <si>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</si>
  <si>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</si>
  <si>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</si>
  <si>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</si>
  <si>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</si>
  <si>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</si>
  <si>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</si>
  <si>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</si>
  <si>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</si>
  <si>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</si>
  <si>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</si>
  <si>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</si>
  <si>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</si>
  <si>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</si>
  <si>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</si>
  <si>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</si>
  <si>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</si>
  <si>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</si>
  <si>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</si>
  <si>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</si>
  <si>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</si>
  <si>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</si>
  <si>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</si>
  <si>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</si>
  <si>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</si>
  <si>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</si>
  <si>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</si>
  <si>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</si>
  <si>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</si>
  <si>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</si>
  <si>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</si>
  <si>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</si>
  <si>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</si>
  <si>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</si>
  <si>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</si>
  <si>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</si>
  <si>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</si>
  <si>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</si>
  <si>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</si>
  <si>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</si>
  <si>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</si>
  <si>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</si>
  <si>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</si>
  <si>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</si>
  <si>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</si>
  <si>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</si>
  <si>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</si>
  <si>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</si>
  <si>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</si>
  <si>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</si>
  <si>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</si>
  <si>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</si>
  <si>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</si>
  <si>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</si>
  <si>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</si>
  <si>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</si>
  <si>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</si>
  <si>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</si>
  <si>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</si>
  <si>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</si>
  <si>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</si>
  <si>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</si>
  <si>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</si>
  <si>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</si>
  <si>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</si>
  <si>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</si>
  <si>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</si>
  <si>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</si>
  <si>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</si>
  <si>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</si>
  <si>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</si>
  <si>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</si>
  <si>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</si>
  <si>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</si>
  <si>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</si>
  <si>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</si>
  <si>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</si>
  <si>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</si>
  <si>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</si>
  <si>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</si>
  <si>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</si>
  <si>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</si>
  <si>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</si>
  <si>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</si>
  <si>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</si>
  <si>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</si>
  <si>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</si>
  <si>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</si>
  <si>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</si>
  <si>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</si>
  <si>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</si>
  <si>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</si>
  <si>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</si>
  <si>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</si>
  <si>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</si>
  <si>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</si>
  <si>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</si>
  <si>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</si>
  <si>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</si>
  <si>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</si>
  <si>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</si>
  <si>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</si>
  <si>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</si>
  <si>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</si>
  <si>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</si>
  <si>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</si>
  <si>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</si>
  <si>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</si>
  <si>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</si>
  <si>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</si>
  <si>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</si>
  <si>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</si>
  <si>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</si>
  <si>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</si>
  <si>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</si>
  <si>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</si>
  <si>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</si>
  <si>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</si>
  <si>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</si>
  <si>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</si>
  <si>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</si>
  <si>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</si>
  <si>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</si>
  <si>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</si>
  <si>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</si>
  <si>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</si>
  <si>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</si>
  <si>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</si>
  <si>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</si>
  <si>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</si>
  <si>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</si>
  <si>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</si>
  <si>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</si>
  <si>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</si>
  <si>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</si>
  <si>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</si>
  <si>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</si>
  <si>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</si>
  <si>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</si>
  <si>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</si>
  <si>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</si>
  <si>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</si>
  <si>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</si>
  <si>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</si>
  <si>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</si>
  <si>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</si>
  <si>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</si>
  <si>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</si>
  <si>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</si>
  <si>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</si>
  <si>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</si>
  <si>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</si>
  <si>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</si>
  <si>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</si>
  <si>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</si>
  <si>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</si>
  <si>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</si>
  <si>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</si>
  <si>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</si>
  <si>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</si>
  <si>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</si>
  <si>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</si>
  <si>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</si>
  <si>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</si>
  <si>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</si>
  <si>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</si>
  <si>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</si>
  <si>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</si>
  <si>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</si>
  <si>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</si>
  <si>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</si>
  <si>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</si>
  <si>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</si>
  <si>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</si>
  <si>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</si>
  <si>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</si>
  <si>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</si>
  <si>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</si>
  <si>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</si>
  <si>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</si>
  <si>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</si>
  <si>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</si>
  <si>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</si>
  <si>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</si>
  <si>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</si>
  <si>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</si>
  <si>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</si>
  <si>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</si>
  <si>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</si>
  <si>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</si>
  <si>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</si>
  <si>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</si>
  <si>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</si>
  <si>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</si>
  <si>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</si>
  <si>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</si>
  <si>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</si>
  <si>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</si>
  <si>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</si>
  <si>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</si>
  <si>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</si>
  <si>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</si>
  <si>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</si>
  <si>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</si>
  <si>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</si>
  <si>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</si>
  <si>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</si>
  <si>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</si>
  <si>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</si>
  <si>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</si>
  <si>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</si>
  <si>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</si>
  <si>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</si>
  <si>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</si>
  <si>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</si>
  <si>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</si>
  <si>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</si>
  <si>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</si>
  <si>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</si>
  <si>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</si>
  <si>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</si>
  <si>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</si>
  <si>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</si>
  <si>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</si>
  <si>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</si>
  <si>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</si>
  <si>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</si>
  <si>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</si>
  <si>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</si>
  <si>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</si>
  <si>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</si>
  <si>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</si>
  <si>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</si>
  <si>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</si>
  <si>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</si>
  <si>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</si>
  <si>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</si>
  <si>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</si>
  <si>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</si>
  <si>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</si>
  <si>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</si>
  <si>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</si>
  <si>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</si>
  <si>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</si>
  <si>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</si>
  <si>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</si>
  <si>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</si>
  <si>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</si>
  <si>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</si>
  <si>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</si>
  <si>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</si>
  <si>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</si>
  <si>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</si>
  <si>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</si>
  <si>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</si>
  <si>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</si>
  <si>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</si>
  <si>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</si>
  <si>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</si>
  <si>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</si>
  <si>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</si>
  <si>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</si>
  <si>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</si>
  <si>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</si>
  <si>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</si>
  <si>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</si>
  <si>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</si>
  <si>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</si>
  <si>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</si>
  <si>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</si>
  <si>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</si>
  <si>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</si>
  <si>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</si>
  <si>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</si>
  <si>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</si>
  <si>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</si>
  <si>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</si>
  <si>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</si>
  <si>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</si>
  <si>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</si>
  <si>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</si>
  <si>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</si>
  <si>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</si>
  <si>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</si>
  <si>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</si>
  <si>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</si>
  <si>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</si>
  <si>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</si>
  <si>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</si>
  <si>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</si>
  <si>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</si>
  <si>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</si>
  <si>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</si>
  <si>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</si>
  <si>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</si>
  <si>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</si>
  <si>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</si>
  <si>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</si>
  <si>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</si>
  <si>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</si>
  <si>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</si>
  <si>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</si>
  <si>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</si>
  <si>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</si>
  <si>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</si>
  <si>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</si>
  <si>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</si>
  <si>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</si>
  <si>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</si>
  <si>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</si>
  <si>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</si>
  <si>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</si>
  <si>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</si>
  <si>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</si>
  <si>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</si>
  <si>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</si>
  <si>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</si>
  <si>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</si>
  <si>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</si>
  <si>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</si>
  <si>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</si>
  <si>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</si>
  <si>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</si>
  <si>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</si>
  <si>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</si>
  <si>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</si>
  <si>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</si>
  <si>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</si>
  <si>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</si>
  <si>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</si>
  <si>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</si>
  <si>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</si>
  <si>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</si>
  <si>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</si>
  <si>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</si>
  <si>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</si>
  <si>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</si>
  <si>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</si>
  <si>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</si>
  <si>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</si>
  <si>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</si>
  <si>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</si>
  <si>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</si>
  <si>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</si>
  <si>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</si>
  <si>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</si>
  <si>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</si>
  <si>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</si>
  <si>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</si>
  <si>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</si>
  <si>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</si>
  <si>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</si>
  <si>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</si>
  <si>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</si>
  <si>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</si>
  <si>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</si>
  <si>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</si>
  <si>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</si>
  <si>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</si>
  <si>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</si>
  <si>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</si>
  <si>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</si>
  <si>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</si>
  <si>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</si>
  <si>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</si>
  <si>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</si>
  <si>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</si>
  <si>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</si>
  <si>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</si>
  <si>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</si>
  <si>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</si>
  <si>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</si>
  <si>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</si>
  <si>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</si>
  <si>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</si>
  <si>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</si>
  <si>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</si>
  <si>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</si>
  <si>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</si>
  <si>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</si>
  <si>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</si>
  <si>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</si>
  <si>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</si>
  <si>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</si>
  <si>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</si>
  <si>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</si>
  <si>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</si>
  <si>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</si>
  <si>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</si>
  <si>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</si>
  <si>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</si>
  <si>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</si>
  <si>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</si>
  <si>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</si>
  <si>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</si>
  <si>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</si>
  <si>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</si>
  <si>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</si>
  <si>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</si>
  <si>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</si>
  <si>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</si>
  <si>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</si>
  <si>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</si>
  <si>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</si>
  <si>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</si>
  <si>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</si>
  <si>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</si>
  <si>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</si>
  <si>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</si>
  <si>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</si>
  <si>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</si>
  <si>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</si>
  <si>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</si>
  <si>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</si>
  <si>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</si>
  <si>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</si>
  <si>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</si>
  <si>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</si>
  <si>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</si>
  <si>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</si>
  <si>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</si>
  <si>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</si>
  <si>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</si>
  <si>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</si>
  <si>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</si>
  <si>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</si>
  <si>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</si>
  <si>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</si>
  <si>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</si>
  <si>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</si>
  <si>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</si>
  <si>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</si>
  <si>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</si>
  <si>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</si>
  <si>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</si>
  <si>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</si>
  <si>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</si>
  <si>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</si>
  <si>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</si>
  <si>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</si>
  <si>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</si>
  <si>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</si>
  <si>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</si>
  <si>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</si>
  <si>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</si>
  <si>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</si>
  <si>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</si>
  <si>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</si>
  <si>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</si>
  <si>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</si>
  <si>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</si>
  <si>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</si>
  <si>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</si>
  <si>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</si>
  <si>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</si>
  <si>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</si>
  <si>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</si>
  <si>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</si>
  <si>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</si>
  <si>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</si>
  <si>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</si>
  <si>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</si>
  <si>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</si>
  <si>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</si>
  <si>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</si>
  <si>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</si>
  <si>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</si>
  <si>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</si>
  <si>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</si>
  <si>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</si>
  <si>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</si>
  <si>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</si>
  <si>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</si>
  <si>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</si>
  <si>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</si>
  <si>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</si>
  <si>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</si>
  <si>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</si>
  <si>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</si>
  <si>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</si>
  <si>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</si>
  <si>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</si>
  <si>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</si>
  <si>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</si>
  <si>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</si>
  <si>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</si>
  <si>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</si>
  <si>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</si>
  <si>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</si>
  <si>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</si>
  <si>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</si>
  <si>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</si>
  <si>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</si>
  <si>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</si>
  <si>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</si>
  <si>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</si>
  <si>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</si>
  <si>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</si>
  <si>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</si>
  <si>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</si>
  <si>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</si>
  <si>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</si>
  <si>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</si>
  <si>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</si>
  <si>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</si>
  <si>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</si>
  <si>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</si>
  <si>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</si>
  <si>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</si>
  <si>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</si>
  <si>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</si>
  <si>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</si>
  <si>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</si>
  <si>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</si>
  <si>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</si>
  <si>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</si>
  <si>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</si>
  <si>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</si>
  <si>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</si>
  <si>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</si>
  <si>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</si>
  <si>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</si>
  <si>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</si>
  <si>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</si>
  <si>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</si>
  <si>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</si>
  <si>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</si>
  <si>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</si>
  <si>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</si>
  <si>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</si>
  <si>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</si>
  <si>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</si>
  <si>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</si>
  <si>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</si>
  <si>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</si>
  <si>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</si>
  <si>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</si>
  <si>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</si>
  <si>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</si>
  <si>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</si>
  <si>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</si>
  <si>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</si>
  <si>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</si>
  <si>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</si>
  <si>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</si>
  <si>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</si>
  <si>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</si>
  <si>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</si>
  <si>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</si>
  <si>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</si>
  <si>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</si>
  <si>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</si>
  <si>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</si>
  <si>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</si>
  <si>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</si>
  <si>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</si>
  <si>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</si>
  <si>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</si>
  <si>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</si>
  <si>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</si>
  <si>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</si>
  <si>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</si>
  <si>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</si>
  <si>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</si>
  <si>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</si>
  <si>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</si>
  <si>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</si>
  <si>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</si>
  <si>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</si>
  <si>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</si>
  <si>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</si>
  <si>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</si>
  <si>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</si>
  <si>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</si>
  <si>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</si>
  <si>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</si>
  <si>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</si>
  <si>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</si>
  <si>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</si>
  <si>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</si>
  <si>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</si>
  <si>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</si>
  <si>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</si>
  <si>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</si>
  <si>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</si>
  <si>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</si>
  <si>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</si>
  <si>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</si>
  <si>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</si>
  <si>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</si>
  <si>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</si>
  <si>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</si>
  <si>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</si>
  <si>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</si>
  <si>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</si>
  <si>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</si>
  <si>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</si>
  <si>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</si>
  <si>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</si>
  <si>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</si>
  <si>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</si>
  <si>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</si>
  <si>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</si>
  <si>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</si>
  <si>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</si>
  <si>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</si>
  <si>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</si>
  <si>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</si>
  <si>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</si>
  <si>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</si>
  <si>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</si>
  <si>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</si>
  <si>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</si>
  <si>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</si>
  <si>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</si>
  <si>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</si>
  <si>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</si>
  <si>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</si>
  <si>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</si>
  <si>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</si>
  <si>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</si>
  <si>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</si>
  <si>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</si>
  <si>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</si>
  <si>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</si>
  <si>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</si>
  <si>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</si>
  <si>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</si>
  <si>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</si>
  <si>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</si>
  <si>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</si>
  <si>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</si>
  <si>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</si>
  <si>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</si>
  <si>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</si>
  <si>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</si>
  <si>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</si>
  <si>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</si>
  <si>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</si>
  <si>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</si>
  <si>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</si>
  <si>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</si>
  <si>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</si>
  <si>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</si>
  <si>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</si>
  <si>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</si>
  <si>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</si>
  <si>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</si>
  <si>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</si>
  <si>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</si>
  <si>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</si>
  <si>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</si>
  <si>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</si>
  <si>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</si>
  <si>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</si>
  <si>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</si>
  <si>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</si>
  <si>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</si>
  <si>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</si>
  <si>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</si>
  <si>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</si>
  <si>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</si>
  <si>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</si>
  <si>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</si>
  <si>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</si>
  <si>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</si>
  <si>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</si>
  <si>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</si>
  <si>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</si>
  <si>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</si>
  <si>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</si>
  <si>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</si>
  <si>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</si>
  <si>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</si>
  <si>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</si>
  <si>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</si>
  <si>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</si>
  <si>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</si>
  <si>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</si>
  <si>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</si>
  <si>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</si>
  <si>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</si>
  <si>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</si>
  <si>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</si>
  <si>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</si>
  <si>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</si>
  <si>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</si>
  <si>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</si>
  <si>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</si>
  <si>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</si>
  <si>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</si>
  <si>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</si>
  <si>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</si>
  <si>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</si>
  <si>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</si>
  <si>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</si>
  <si>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</si>
  <si>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</si>
  <si>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</si>
  <si>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</si>
  <si>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</si>
  <si>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</si>
  <si>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</si>
  <si>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</si>
  <si>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</si>
  <si>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</si>
  <si>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</si>
  <si>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</si>
  <si>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</si>
  <si>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</si>
  <si>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</si>
  <si>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</si>
  <si>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</si>
  <si>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</si>
  <si>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</si>
  <si>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</si>
  <si>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</si>
  <si>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</si>
  <si>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</si>
  <si>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</si>
  <si>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</si>
  <si>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</si>
  <si>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</si>
  <si>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</si>
  <si>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</si>
  <si>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</si>
  <si>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</si>
  <si>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</si>
  <si>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</si>
  <si>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</si>
  <si>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</si>
  <si>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</si>
  <si>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</si>
  <si>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</si>
  <si>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</si>
  <si>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</si>
  <si>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</si>
  <si>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</si>
  <si>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</si>
  <si>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</si>
  <si>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</si>
  <si>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</si>
  <si>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</si>
  <si>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</si>
  <si>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</si>
  <si>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</si>
  <si>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</si>
  <si>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</si>
  <si>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</si>
  <si>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</si>
  <si>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</si>
  <si>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</si>
  <si>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</si>
  <si>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</si>
  <si>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</si>
  <si>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</si>
  <si>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</si>
  <si>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</si>
  <si>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</si>
  <si>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</si>
  <si>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</si>
  <si>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</si>
  <si>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</si>
  <si>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</si>
  <si>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</si>
  <si>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</si>
  <si>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</si>
  <si>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</si>
  <si>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</si>
  <si>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</si>
  <si>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</si>
  <si>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</si>
  <si>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</si>
  <si>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</si>
  <si>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</si>
  <si>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</si>
  <si>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</si>
  <si>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</si>
  <si>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</si>
  <si>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</si>
  <si>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</si>
  <si>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</si>
  <si>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</si>
  <si>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</si>
  <si>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</si>
  <si>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</si>
  <si>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</si>
  <si>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</si>
  <si>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</si>
  <si>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</si>
  <si>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</si>
  <si>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</si>
  <si>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</si>
  <si>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</si>
  <si>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</si>
  <si>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</si>
  <si>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</si>
  <si>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</si>
  <si>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</si>
  <si>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</si>
  <si>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</si>
  <si>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</si>
  <si>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</si>
  <si>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</si>
  <si>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</si>
  <si>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</si>
  <si>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</si>
  <si>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</si>
  <si>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</si>
  <si>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</si>
  <si>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</si>
  <si>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</si>
  <si>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</si>
  <si>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</si>
  <si>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</si>
  <si>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</si>
  <si>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</si>
  <si>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</si>
  <si>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</si>
  <si>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</si>
  <si>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</si>
  <si>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</si>
  <si>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</si>
  <si>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</si>
  <si>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</si>
  <si>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</si>
  <si>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</si>
  <si>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</si>
  <si>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</si>
  <si>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</si>
  <si>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</si>
  <si>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</si>
  <si>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</si>
  <si>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</si>
  <si>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</si>
  <si>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</si>
  <si>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</si>
  <si>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</si>
  <si>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</si>
  <si>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</si>
  <si>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</si>
  <si>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</si>
  <si>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</si>
  <si>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</si>
  <si>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</si>
  <si>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</si>
  <si>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</si>
  <si>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</si>
  <si>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</si>
  <si>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</si>
  <si>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</si>
  <si>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</si>
  <si>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</si>
  <si>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</si>
  <si>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</si>
  <si>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</si>
  <si>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</si>
  <si>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</si>
  <si>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</si>
  <si>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</si>
  <si>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</si>
  <si>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</si>
  <si>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</si>
  <si>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</si>
  <si>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</si>
  <si>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</si>
  <si>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</si>
  <si>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</si>
  <si>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</si>
  <si>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</si>
  <si>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</si>
  <si>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</si>
  <si>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</si>
  <si>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</si>
  <si>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</si>
  <si>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</si>
  <si>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</si>
  <si>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</si>
  <si>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</si>
  <si>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</si>
  <si>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</si>
  <si>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</si>
  <si>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</si>
  <si>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</si>
  <si>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</si>
  <si>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</si>
  <si>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</si>
  <si>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</si>
  <si>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</si>
  <si>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</si>
  <si>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</si>
  <si>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</si>
  <si>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</si>
  <si>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</si>
  <si>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</si>
  <si>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</si>
  <si>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</si>
  <si>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</si>
  <si>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</si>
  <si>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</si>
  <si>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</si>
  <si>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</si>
  <si>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</si>
  <si>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</si>
  <si>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</si>
  <si>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</si>
  <si>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</si>
  <si>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</si>
  <si>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</si>
  <si>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</si>
  <si>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</si>
  <si>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</si>
  <si>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</si>
  <si>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</si>
  <si>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</si>
  <si>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</si>
  <si>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</si>
  <si>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</si>
  <si>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</si>
  <si>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</si>
  <si>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</si>
  <si>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</si>
  <si>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</si>
  <si>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</si>
  <si>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</si>
  <si>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</si>
  <si>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</si>
  <si>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</si>
  <si>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</si>
  <si>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</si>
  <si>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</si>
  <si>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</si>
  <si>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</si>
  <si>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</si>
  <si>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</si>
  <si>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</si>
  <si>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</si>
  <si>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</si>
  <si>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</si>
  <si>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</si>
  <si>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</si>
  <si>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</si>
  <si>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</si>
  <si>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</si>
  <si>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</si>
  <si>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</si>
  <si>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</si>
  <si>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</si>
  <si>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</si>
  <si>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</si>
  <si>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</si>
  <si>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</si>
  <si>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</si>
  <si>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</si>
  <si>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</si>
  <si>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</si>
  <si>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</si>
  <si>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</si>
  <si>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</si>
  <si>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</si>
  <si>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</si>
  <si>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</si>
  <si>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</si>
  <si>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</si>
  <si>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</si>
  <si>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</si>
  <si>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</si>
  <si>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</si>
  <si>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</si>
  <si>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</si>
  <si>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</si>
  <si>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</si>
  <si>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</si>
  <si>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</si>
  <si>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</si>
  <si>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</si>
  <si>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</si>
  <si>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</si>
  <si>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</si>
  <si>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</si>
  <si>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</si>
  <si>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</si>
  <si>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</si>
  <si>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</si>
  <si>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</si>
  <si>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</si>
  <si>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</si>
  <si>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</si>
  <si>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</si>
  <si>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</si>
  <si>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</si>
  <si>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</si>
  <si>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</si>
  <si>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</si>
  <si>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</si>
  <si>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</si>
  <si>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</si>
  <si>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</si>
  <si>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</si>
  <si>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</si>
  <si>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</si>
  <si>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</si>
  <si>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</si>
  <si>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</si>
  <si>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</si>
  <si>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</si>
  <si>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</si>
  <si>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</si>
  <si>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</si>
  <si>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</si>
  <si>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</si>
  <si>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</si>
  <si>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</si>
  <si>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</si>
  <si>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</si>
  <si>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</si>
  <si>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</si>
  <si>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</si>
  <si>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</si>
  <si>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</si>
  <si>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</si>
  <si>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</si>
  <si>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</si>
  <si>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</si>
  <si>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</si>
  <si>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</si>
  <si>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</si>
  <si>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</si>
  <si>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</si>
  <si>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</si>
  <si>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</si>
  <si>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</si>
  <si>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</si>
  <si>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</si>
  <si>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</si>
  <si>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</si>
  <si>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</si>
  <si>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</si>
  <si>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</si>
  <si>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</si>
  <si>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</si>
  <si>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</si>
  <si>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</si>
  <si>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</si>
  <si>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</si>
  <si>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</si>
  <si>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</si>
  <si>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</si>
  <si>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</si>
  <si>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</si>
  <si>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</si>
  <si>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</si>
  <si>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</si>
  <si>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</si>
  <si>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</si>
  <si>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</si>
  <si>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</si>
  <si>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</si>
  <si>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</si>
  <si>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</si>
  <si>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</si>
  <si>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</si>
  <si>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</si>
  <si>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</si>
  <si>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</si>
  <si>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</si>
  <si>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</si>
  <si>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</si>
  <si>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</si>
  <si>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</si>
  <si>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</si>
  <si>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</si>
  <si>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</si>
  <si>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</si>
  <si>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</si>
  <si>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</si>
  <si>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</si>
  <si>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</si>
  <si>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</si>
  <si>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</si>
  <si>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</si>
  <si>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</si>
  <si>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</si>
  <si>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</si>
  <si>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</si>
  <si>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</si>
  <si>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</si>
  <si>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</si>
  <si>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</si>
  <si>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</si>
  <si>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</si>
  <si>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</si>
  <si>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</si>
  <si>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</si>
  <si>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</si>
  <si>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</si>
  <si>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</si>
  <si>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</si>
  <si>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</si>
  <si>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</si>
  <si>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</si>
  <si>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</si>
  <si>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</si>
  <si>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</si>
  <si>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</si>
  <si>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</si>
  <si>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</si>
  <si>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</si>
  <si>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</si>
  <si>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</si>
  <si>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</si>
  <si>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</si>
  <si>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</si>
  <si>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</si>
  <si>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</si>
  <si>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</si>
  <si>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</si>
  <si>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</si>
  <si>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</si>
  <si>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</si>
  <si>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</si>
  <si>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</si>
  <si>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</si>
  <si>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</si>
  <si>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</si>
  <si>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</si>
  <si>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</si>
  <si>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</si>
  <si>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</si>
  <si>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</si>
  <si>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</si>
  <si>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</si>
  <si>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</si>
  <si>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</si>
  <si>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</si>
  <si>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</si>
  <si>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</si>
  <si>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</si>
  <si>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</si>
  <si>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</si>
  <si>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</si>
  <si>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</si>
  <si>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</si>
  <si>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</si>
  <si>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</si>
  <si>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</si>
  <si>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</si>
  <si>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</si>
  <si>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</si>
  <si>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</si>
  <si>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</si>
  <si>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</si>
  <si>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</si>
  <si>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</si>
  <si>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</si>
  <si>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</si>
  <si>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</si>
  <si>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</si>
  <si>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</si>
  <si>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</si>
  <si>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</si>
  <si>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</si>
  <si>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</si>
  <si>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</si>
  <si>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</si>
  <si>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</si>
  <si>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</si>
  <si>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</si>
  <si>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</si>
  <si>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</si>
  <si>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</si>
  <si>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</si>
  <si>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</si>
  <si>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</si>
  <si>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</si>
  <si>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</si>
  <si>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</si>
  <si>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</si>
  <si>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</si>
  <si>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</si>
  <si>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</si>
  <si>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</si>
  <si>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</si>
  <si>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</si>
  <si>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</si>
  <si>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</si>
  <si>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</si>
  <si>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</si>
  <si>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</si>
  <si>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</si>
  <si>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</si>
  <si>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</si>
  <si>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</si>
  <si>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</si>
  <si>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</si>
  <si>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</si>
  <si>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</si>
  <si>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</si>
  <si>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</si>
  <si>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</si>
  <si>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</si>
  <si>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</si>
  <si>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</si>
  <si>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</si>
  <si>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</si>
  <si>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</si>
  <si>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</si>
  <si>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</si>
  <si>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</si>
  <si>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</si>
  <si>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</si>
  <si>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</si>
  <si>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</si>
  <si>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</si>
  <si>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</si>
  <si>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</si>
  <si>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</si>
  <si>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</si>
  <si>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</si>
  <si>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</si>
  <si>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</si>
  <si>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</si>
  <si>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</si>
  <si>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</si>
  <si>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</si>
  <si>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</si>
  <si>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</si>
  <si>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</si>
  <si>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</si>
  <si>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</si>
  <si>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</si>
  <si>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</si>
  <si>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</si>
  <si>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</si>
  <si>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</si>
  <si>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</si>
  <si>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</si>
  <si>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</si>
  <si>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</si>
  <si>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</si>
  <si>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</si>
  <si>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</si>
  <si>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</si>
  <si>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</si>
  <si>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</si>
  <si>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</si>
  <si>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</si>
  <si>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</si>
  <si>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</si>
  <si>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</si>
  <si>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</si>
  <si>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</si>
  <si>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</si>
  <si>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</si>
  <si>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</si>
  <si>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</si>
  <si>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</si>
  <si>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</si>
  <si>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</si>
  <si>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</si>
  <si>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</si>
  <si>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</si>
  <si>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</si>
  <si>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</si>
  <si>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</si>
  <si>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</si>
  <si>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</si>
  <si>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</si>
  <si>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</si>
  <si>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</si>
  <si>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</si>
  <si>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</si>
  <si>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</si>
  <si>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</si>
  <si>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</si>
  <si>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</si>
  <si>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</si>
  <si>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</si>
  <si>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</si>
  <si>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</si>
  <si>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</si>
  <si>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</si>
  <si>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</si>
  <si>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</si>
  <si>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</si>
  <si>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</si>
  <si>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</si>
  <si>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</si>
  <si>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</si>
  <si>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</si>
  <si>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</si>
  <si>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</si>
  <si>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</si>
  <si>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</si>
  <si>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</si>
  <si>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</si>
  <si>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</si>
  <si>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</si>
  <si>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</si>
  <si>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</si>
  <si>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</si>
  <si>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</si>
  <si>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</si>
  <si>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</si>
  <si>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</si>
  <si>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</si>
  <si>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</si>
  <si>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</si>
  <si>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</si>
  <si>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</si>
  <si>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</si>
  <si>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</si>
  <si>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</si>
  <si>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</si>
  <si>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</si>
  <si>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</si>
  <si>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</si>
  <si>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</si>
  <si>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</si>
  <si>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</si>
  <si>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</si>
  <si>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</si>
  <si>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</si>
  <si>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</si>
  <si>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</si>
  <si>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</si>
  <si>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</si>
  <si>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</si>
  <si>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</si>
  <si>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</si>
  <si>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</si>
  <si>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</si>
  <si>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</si>
  <si>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</si>
  <si>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</si>
  <si>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</si>
  <si>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</si>
  <si>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</si>
  <si>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</si>
  <si>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</si>
  <si>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</si>
  <si>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</si>
  <si>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</si>
  <si>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</si>
  <si>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</si>
  <si>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</si>
  <si>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</si>
  <si>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</si>
  <si>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</si>
  <si>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</si>
  <si>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</si>
  <si>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</si>
  <si>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</si>
  <si>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</si>
  <si>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</si>
  <si>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</si>
  <si>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</si>
  <si>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</si>
  <si>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</si>
  <si>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</si>
  <si>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</si>
  <si>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</si>
  <si>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</si>
  <si>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</si>
  <si>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</si>
  <si>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</si>
  <si>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</si>
  <si>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</si>
  <si>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</si>
  <si>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</si>
  <si>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</si>
  <si>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</si>
  <si>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</si>
  <si>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</si>
  <si>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</si>
  <si>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</si>
  <si>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</si>
  <si>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</si>
  <si>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</si>
  <si>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</si>
  <si>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</si>
  <si>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</si>
  <si>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</si>
  <si>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</si>
  <si>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</si>
  <si>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</si>
  <si>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</si>
  <si>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</si>
  <si>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</si>
  <si>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</si>
  <si>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</si>
  <si>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</si>
  <si>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</si>
  <si>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</si>
  <si>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</si>
  <si>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</si>
  <si>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</si>
  <si>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</si>
  <si>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</si>
  <si>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</si>
  <si>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</si>
  <si>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</si>
  <si>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</si>
  <si>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</si>
  <si>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</si>
  <si>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</si>
  <si>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</si>
  <si>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</si>
  <si>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</si>
  <si>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</si>
  <si>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</si>
  <si>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</si>
  <si>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</si>
  <si>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</si>
  <si>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</si>
  <si>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</si>
  <si>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</si>
  <si>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</si>
  <si>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</si>
  <si>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</si>
  <si>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</si>
  <si>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</si>
  <si>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</si>
  <si>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</si>
  <si>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</si>
  <si>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</si>
  <si>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</si>
  <si>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</si>
  <si>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</si>
  <si>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</si>
  <si>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</si>
  <si>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</si>
  <si>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</si>
  <si>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</si>
  <si>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</si>
  <si>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</si>
  <si>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</si>
  <si>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</si>
  <si>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</si>
  <si>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</si>
  <si>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</si>
  <si>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</si>
  <si>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</si>
  <si>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</si>
  <si>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</si>
  <si>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</si>
  <si>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</si>
  <si>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</si>
  <si>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</si>
  <si>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</si>
  <si>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</si>
  <si>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</si>
  <si>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</si>
  <si>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</si>
  <si>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</si>
  <si>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</si>
  <si>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</si>
  <si>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</si>
  <si>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</si>
  <si>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</si>
  <si>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</si>
  <si>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</si>
  <si>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</si>
  <si>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</si>
  <si>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</si>
  <si>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</si>
  <si>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</si>
  <si>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</si>
  <si>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</si>
  <si>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</si>
  <si>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</si>
  <si>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</si>
  <si>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</si>
  <si>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</si>
  <si>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</si>
  <si>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</si>
  <si>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</si>
  <si>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</si>
  <si>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</si>
  <si>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</si>
  <si>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</si>
  <si>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</si>
  <si>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</si>
  <si>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</si>
  <si>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</si>
  <si>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</si>
  <si>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</si>
  <si>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</si>
  <si>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</si>
  <si>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</si>
  <si>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</si>
  <si>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</si>
  <si>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</si>
  <si>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</si>
  <si>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</si>
  <si>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</si>
  <si>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</si>
  <si>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</si>
  <si>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</si>
  <si>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</si>
  <si>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</si>
  <si>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</si>
  <si>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</si>
  <si>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</si>
  <si>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</si>
  <si>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</si>
  <si>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</si>
  <si>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</si>
  <si>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</si>
  <si>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</si>
  <si>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</si>
  <si>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</si>
  <si>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</si>
  <si>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</si>
  <si>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</si>
  <si>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</si>
  <si>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</si>
  <si>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</si>
  <si>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</si>
  <si>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</si>
  <si>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</si>
  <si>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</si>
  <si>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</si>
  <si>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</si>
  <si>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</si>
  <si>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</si>
  <si>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</si>
  <si>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</si>
  <si>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</si>
  <si>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</si>
  <si>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</si>
  <si>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</si>
  <si>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</si>
  <si>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</si>
  <si>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</si>
  <si>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</si>
  <si>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</si>
  <si>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</si>
  <si>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</si>
  <si>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</si>
  <si>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</si>
  <si>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</si>
  <si>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</si>
  <si>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</si>
  <si>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</si>
  <si>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</si>
  <si>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</si>
  <si>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</si>
  <si>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</si>
  <si>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</si>
  <si>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</si>
  <si>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</si>
  <si>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</si>
  <si>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</si>
  <si>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</si>
  <si>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</si>
  <si>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</si>
  <si>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</si>
  <si>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</si>
  <si>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</si>
  <si>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</si>
  <si>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</si>
  <si>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</si>
  <si>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</si>
  <si>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</si>
  <si>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</si>
  <si>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</si>
  <si>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</si>
  <si>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</si>
  <si>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</si>
  <si>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</si>
  <si>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</si>
  <si>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</si>
  <si>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</si>
  <si>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</si>
  <si>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</si>
  <si>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</si>
  <si>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</si>
  <si>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</si>
  <si>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</si>
  <si>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</si>
  <si>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</si>
  <si>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</si>
  <si>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</si>
  <si>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</si>
  <si>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</si>
  <si>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</si>
  <si>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</si>
  <si>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</si>
  <si>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</si>
  <si>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</si>
  <si>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</si>
  <si>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</si>
  <si>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</si>
  <si>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</si>
  <si>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</si>
  <si>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</si>
  <si>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</si>
  <si>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</si>
  <si>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</si>
  <si>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</si>
  <si>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</si>
  <si>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</si>
  <si>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</si>
  <si>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</si>
  <si>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</si>
  <si>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</si>
  <si>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</si>
  <si>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</si>
  <si>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</si>
  <si>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</si>
  <si>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</si>
  <si>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</si>
  <si>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</si>
  <si>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</si>
  <si>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</si>
  <si>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</si>
  <si>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</si>
  <si>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</si>
  <si>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</si>
  <si>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</si>
  <si>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</si>
  <si>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</si>
  <si>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</si>
  <si>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</si>
  <si>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</si>
  <si>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</si>
  <si>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</si>
  <si>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</si>
  <si>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</si>
  <si>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</si>
  <si>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</si>
  <si>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</si>
  <si>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</si>
  <si>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</si>
  <si>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</si>
  <si>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</si>
  <si>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</si>
  <si>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</si>
  <si>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</si>
  <si>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</si>
  <si>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</si>
  <si>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</si>
  <si>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</si>
  <si>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</si>
  <si>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</si>
  <si>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</si>
  <si>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</si>
  <si>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</si>
  <si>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</si>
  <si>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</si>
  <si>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</si>
  <si>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</si>
  <si>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</si>
  <si>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</si>
  <si>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</si>
  <si>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</si>
  <si>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</si>
  <si>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</si>
  <si>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</si>
  <si>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</si>
  <si>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</si>
  <si>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</si>
  <si>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</si>
  <si>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</si>
  <si>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</si>
  <si>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</si>
  <si>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</si>
  <si>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</si>
  <si>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</si>
  <si>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</si>
  <si>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</si>
  <si>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</si>
  <si>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</si>
  <si>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</si>
  <si>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</si>
  <si>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</si>
  <si>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</si>
  <si>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</si>
  <si>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</si>
  <si>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</si>
  <si>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</si>
  <si>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</si>
  <si>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</si>
  <si>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</si>
  <si>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</si>
  <si>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</si>
  <si>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</si>
  <si>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</si>
  <si>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</si>
  <si>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</si>
  <si>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</si>
  <si>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</si>
  <si>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</si>
  <si>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</si>
  <si>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</si>
  <si>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</si>
  <si>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</si>
  <si>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</si>
  <si>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</si>
  <si>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</si>
  <si>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</si>
  <si>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</si>
  <si>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</si>
  <si>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</si>
  <si>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</si>
  <si>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</si>
  <si>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</si>
  <si>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</si>
  <si>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</si>
  <si>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</si>
  <si>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</si>
  <si>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</si>
  <si>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</si>
  <si>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</si>
  <si>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</si>
  <si>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</si>
  <si>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</si>
  <si>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</si>
  <si>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</si>
  <si>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</si>
  <si>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</si>
  <si>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</si>
  <si>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</si>
  <si>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</si>
  <si>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</si>
  <si>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</si>
  <si>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</si>
  <si>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</si>
  <si>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</si>
  <si>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</si>
  <si>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</si>
  <si>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</si>
  <si>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</si>
  <si>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</si>
  <si>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</si>
  <si>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</si>
  <si>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</si>
  <si>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</si>
  <si>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</si>
  <si>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</si>
  <si>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</si>
  <si>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</si>
  <si>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</si>
  <si>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</si>
  <si>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</si>
  <si>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</si>
  <si>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</si>
  <si>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</si>
  <si>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</si>
  <si>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</si>
  <si>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</si>
  <si>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</si>
  <si>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</si>
  <si>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</si>
  <si>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</si>
  <si>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</si>
  <si>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</si>
  <si>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</si>
  <si>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</si>
  <si>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</si>
  <si>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</si>
  <si>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</si>
  <si>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</si>
  <si>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</si>
  <si>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</si>
  <si>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</si>
  <si>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</si>
  <si>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</si>
  <si>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</si>
  <si>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</si>
  <si>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</si>
  <si>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</si>
  <si>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</si>
  <si>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</si>
  <si>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</si>
  <si>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</si>
  <si>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</si>
  <si>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</si>
  <si>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</si>
  <si>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</si>
  <si>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</si>
  <si>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</si>
  <si>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</si>
  <si>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</si>
  <si>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</si>
  <si>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</si>
  <si>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</si>
  <si>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</si>
  <si>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</si>
  <si>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</si>
  <si>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</si>
  <si>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</si>
  <si>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</si>
  <si>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</si>
  <si>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</si>
  <si>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</si>
  <si>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</si>
  <si>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</si>
  <si>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</si>
  <si>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</si>
  <si>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</si>
  <si>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</si>
  <si>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</si>
  <si>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</si>
  <si>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</si>
  <si>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</si>
  <si>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</si>
  <si>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</si>
  <si>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</si>
  <si>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</si>
  <si>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</si>
  <si>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</si>
  <si>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</si>
  <si>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</si>
  <si>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</si>
  <si>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</si>
  <si>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</si>
  <si>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</si>
  <si>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</si>
  <si>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</si>
  <si>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</si>
  <si>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</si>
  <si>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</si>
  <si>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</si>
  <si>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</si>
  <si>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</si>
  <si>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</si>
  <si>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</si>
  <si>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</si>
  <si>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</si>
  <si>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</si>
  <si>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</si>
  <si>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</si>
  <si>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</si>
  <si>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</si>
  <si>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</si>
  <si>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</si>
  <si>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</si>
  <si>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</si>
  <si>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</si>
  <si>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</si>
  <si>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</si>
  <si>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</si>
  <si>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</si>
  <si>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</si>
  <si>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</si>
  <si>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</si>
  <si>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</si>
  <si>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</si>
  <si>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</si>
  <si>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</si>
  <si>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</si>
  <si>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</si>
  <si>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</si>
  <si>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</si>
  <si>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</si>
  <si>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</si>
  <si>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</si>
  <si>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</si>
  <si>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</si>
  <si>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</si>
  <si>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</si>
  <si>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</si>
  <si>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</si>
  <si>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</si>
  <si>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</si>
  <si>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</si>
  <si>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</si>
  <si>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</si>
  <si>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</si>
  <si>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</si>
  <si>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</si>
  <si>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</si>
  <si>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</si>
  <si>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</si>
  <si>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</si>
  <si>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</si>
  <si>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</si>
  <si>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</si>
  <si>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</si>
  <si>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</si>
  <si>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</si>
  <si>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</si>
  <si>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</si>
  <si>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</si>
  <si>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</si>
  <si>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</si>
  <si>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</si>
  <si>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</si>
  <si>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</si>
  <si>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</si>
  <si>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</si>
  <si>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</si>
  <si>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</si>
  <si>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</si>
  <si>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</si>
  <si>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</si>
  <si>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</si>
  <si>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</si>
  <si>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</si>
  <si>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</si>
  <si>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</si>
  <si>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</si>
  <si>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</si>
  <si>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</si>
  <si>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</si>
  <si>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</si>
  <si>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</si>
  <si>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</si>
  <si>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</si>
  <si>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</si>
  <si>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</si>
  <si>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</si>
  <si>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</si>
  <si>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</si>
  <si>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</si>
  <si>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</si>
  <si>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</si>
  <si>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</si>
  <si>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</si>
  <si>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</si>
  <si>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</si>
  <si>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</si>
  <si>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</si>
  <si>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</si>
  <si>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</si>
  <si>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</si>
  <si>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</si>
  <si>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</si>
  <si>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</si>
  <si>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</si>
  <si>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</si>
  <si>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</si>
  <si>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</si>
  <si>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</si>
  <si>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</si>
  <si>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</si>
  <si>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</si>
  <si>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</si>
  <si>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</si>
  <si>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</si>
  <si>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</si>
  <si>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</si>
  <si>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</si>
  <si>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</si>
  <si>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</si>
  <si>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</si>
  <si>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</si>
  <si>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</si>
  <si>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</si>
  <si>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</si>
  <si>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</si>
  <si>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</si>
  <si>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</si>
  <si>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</si>
  <si>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</si>
  <si>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</si>
  <si>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</si>
  <si>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</si>
  <si>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</si>
  <si>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</si>
  <si>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</si>
  <si>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</si>
  <si>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</si>
  <si>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</si>
  <si>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</si>
  <si>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</si>
  <si>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</si>
  <si>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</si>
  <si>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</si>
  <si>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</si>
  <si>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</si>
  <si>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</si>
  <si>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</si>
  <si>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</si>
  <si>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</si>
  <si>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</si>
  <si>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</si>
  <si>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</si>
  <si>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</si>
  <si>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</si>
  <si>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</si>
  <si>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</si>
  <si>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</si>
  <si>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</si>
  <si>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</si>
  <si>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</si>
  <si>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</si>
  <si>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</si>
  <si>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</si>
  <si>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</si>
  <si>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</si>
  <si>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</si>
  <si>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</si>
  <si>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</si>
  <si>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</si>
  <si>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</si>
  <si>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</si>
  <si>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</si>
  <si>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</si>
  <si>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</si>
  <si>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</si>
  <si>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</si>
  <si>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</si>
  <si>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</si>
  <si>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</si>
  <si>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</si>
  <si>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</si>
  <si>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</si>
  <si>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</si>
  <si>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</si>
  <si>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</si>
  <si>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</si>
  <si>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</si>
  <si>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</si>
  <si>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</si>
  <si>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</si>
  <si>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</si>
  <si>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</si>
  <si>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</si>
  <si>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</si>
  <si>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</si>
  <si>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</si>
  <si>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</si>
  <si>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</si>
  <si>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</si>
  <si>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</si>
  <si>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</si>
  <si>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</si>
  <si>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</si>
  <si>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</si>
  <si>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</si>
  <si>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</si>
  <si>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</si>
  <si>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</si>
  <si>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</si>
  <si>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</si>
  <si>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</si>
  <si>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</si>
  <si>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</si>
  <si>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</si>
  <si>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</si>
  <si>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</si>
  <si>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</si>
  <si>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</si>
  <si>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</si>
  <si>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</si>
  <si>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</si>
  <si>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</si>
  <si>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</si>
  <si>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</si>
  <si>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</si>
  <si>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</si>
  <si>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</si>
  <si>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</si>
  <si>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</si>
  <si>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</si>
  <si>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</si>
  <si>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</si>
  <si>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</si>
  <si>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</si>
  <si>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</si>
  <si>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</si>
  <si>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</si>
  <si>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</si>
  <si>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</si>
  <si>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</si>
  <si>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</si>
  <si>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</si>
  <si>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</si>
  <si>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</si>
  <si>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</si>
  <si>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</si>
  <si>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</si>
  <si>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</si>
  <si>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</si>
  <si>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</si>
  <si>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</si>
  <si>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</si>
  <si>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</si>
  <si>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</si>
  <si>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</si>
  <si>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</si>
  <si>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</si>
  <si>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</si>
  <si>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</si>
  <si>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</si>
  <si>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</si>
  <si>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</si>
  <si>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</si>
  <si>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</si>
  <si>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</si>
  <si>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</si>
  <si>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</si>
  <si>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</si>
  <si>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</si>
  <si>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</si>
  <si>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</si>
  <si>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</si>
  <si>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</si>
  <si>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</si>
  <si>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</si>
  <si>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</si>
  <si>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</si>
  <si>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</si>
  <si>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</si>
  <si>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</si>
  <si>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</si>
  <si>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</si>
  <si>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</si>
  <si>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</si>
  <si>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</si>
  <si>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</si>
  <si>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</si>
  <si>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</si>
  <si>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</si>
  <si>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</si>
  <si>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</si>
  <si>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</si>
  <si>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</si>
  <si>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</si>
  <si>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</si>
  <si>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</si>
  <si>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</si>
  <si>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</si>
  <si>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</si>
  <si>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</si>
  <si>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</si>
  <si>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</si>
  <si>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</si>
  <si>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</si>
  <si>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</si>
  <si>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</si>
  <si>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</si>
  <si>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</si>
  <si>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</si>
  <si>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</si>
  <si>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</si>
  <si>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</si>
  <si>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</si>
  <si>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</si>
  <si>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</si>
  <si>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</si>
  <si>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</si>
  <si>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</si>
  <si>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</si>
  <si>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</si>
  <si>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</si>
  <si>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</si>
  <si>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</si>
  <si>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</si>
  <si>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</si>
  <si>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</si>
  <si>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</si>
  <si>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</si>
  <si>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</si>
  <si>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</si>
  <si>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</si>
  <si>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</si>
  <si>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</si>
  <si>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</si>
  <si>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</si>
  <si>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</si>
  <si>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</si>
  <si>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</si>
  <si>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</si>
  <si>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</si>
  <si>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</si>
  <si>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</si>
  <si>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</si>
  <si>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</si>
  <si>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</si>
  <si>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</si>
  <si>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</si>
  <si>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</si>
  <si>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</si>
  <si>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</si>
  <si>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</si>
  <si>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</si>
  <si>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</si>
  <si>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</si>
  <si>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</si>
  <si>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</si>
  <si>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</si>
  <si>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</si>
  <si>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</si>
  <si>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</si>
  <si>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</si>
  <si>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</si>
  <si>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</si>
  <si>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</si>
  <si>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</si>
  <si>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</si>
  <si>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</si>
  <si>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</si>
  <si>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</si>
  <si>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</si>
  <si>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</si>
  <si>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</si>
  <si>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</si>
  <si>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</si>
  <si>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</si>
  <si>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</si>
  <si>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</si>
  <si>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</si>
  <si>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</si>
  <si>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</si>
  <si>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</si>
  <si>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</si>
  <si>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</si>
  <si>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</si>
  <si>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</si>
  <si>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</si>
  <si>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</si>
  <si>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</si>
  <si>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</si>
  <si>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</si>
  <si>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</si>
  <si>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</si>
  <si>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</si>
  <si>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</si>
  <si>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</si>
  <si>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</si>
  <si>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</si>
  <si>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</si>
  <si>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</si>
  <si>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</si>
  <si>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</si>
  <si>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</si>
  <si>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</si>
  <si>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</si>
  <si>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</si>
  <si>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</si>
  <si>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</si>
  <si>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</si>
  <si>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</si>
  <si>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</si>
  <si>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</si>
  <si>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</si>
  <si>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</si>
  <si>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</si>
  <si>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</si>
  <si>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</si>
  <si>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</si>
  <si>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</si>
  <si>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</si>
  <si>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</si>
  <si>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</si>
  <si>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</si>
  <si>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</si>
  <si>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</si>
  <si>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</si>
  <si>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</si>
  <si>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</si>
  <si>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</si>
  <si>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</si>
  <si>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</si>
  <si>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</si>
  <si>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</si>
  <si>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</si>
  <si>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</si>
  <si>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</si>
  <si>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</si>
  <si>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</si>
  <si>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</si>
  <si>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</si>
  <si>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</si>
  <si>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</si>
  <si>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</si>
  <si>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</si>
  <si>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</si>
  <si>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</si>
  <si>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</si>
  <si>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</si>
  <si>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</si>
  <si>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</si>
  <si>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</si>
  <si>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</si>
  <si>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</si>
  <si>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</si>
  <si>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</si>
  <si>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</si>
  <si>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</si>
  <si>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</si>
  <si>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</si>
  <si>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</si>
  <si>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</si>
  <si>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</si>
  <si>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</si>
  <si>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</si>
  <si>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</si>
  <si>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</si>
  <si>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</si>
  <si>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</si>
  <si>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</si>
  <si>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</si>
  <si>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</si>
  <si>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</si>
  <si>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</si>
  <si>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</si>
  <si>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</si>
  <si>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</si>
  <si>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</si>
  <si>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</si>
  <si>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</si>
  <si>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</si>
  <si>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</si>
  <si>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</si>
  <si>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</si>
  <si>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</si>
  <si>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</si>
  <si>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</si>
  <si>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</si>
  <si>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</si>
  <si>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</si>
  <si>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</si>
  <si>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</si>
  <si>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</si>
  <si>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</si>
  <si>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</si>
  <si>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</si>
  <si>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</si>
  <si>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</si>
  <si>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</si>
  <si>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</si>
  <si>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</si>
  <si>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</si>
  <si>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</si>
  <si>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</si>
  <si>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</si>
  <si>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</si>
  <si>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</si>
  <si>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</si>
  <si>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</si>
  <si>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</si>
  <si>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</si>
  <si>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</si>
  <si>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</si>
  <si>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</si>
  <si>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</si>
  <si>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</si>
  <si>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</si>
  <si>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</si>
  <si>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</si>
  <si>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</si>
  <si>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</si>
  <si>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</si>
  <si>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</si>
  <si>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</si>
  <si>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</si>
  <si>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</si>
  <si>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</si>
  <si>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</si>
  <si>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</si>
  <si>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</si>
  <si>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</si>
  <si>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</si>
  <si>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</si>
  <si>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</si>
  <si>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</si>
  <si>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</si>
  <si>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</si>
  <si>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</si>
  <si>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</si>
  <si>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</si>
  <si>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</si>
  <si>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</si>
  <si>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</si>
  <si>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</si>
  <si>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</si>
  <si>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</si>
  <si>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</si>
  <si>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</si>
  <si>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</si>
  <si>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</si>
  <si>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</si>
  <si>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</si>
  <si>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</si>
  <si>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</si>
  <si>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</si>
  <si>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</si>
  <si>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</si>
  <si>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</si>
  <si>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</si>
  <si>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</si>
  <si>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</si>
  <si>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</si>
  <si>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</si>
  <si>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</si>
  <si>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</si>
  <si>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</si>
  <si>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</si>
  <si>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</si>
  <si>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</si>
  <si>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</si>
  <si>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</si>
  <si>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</si>
  <si>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</si>
  <si>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</si>
  <si>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</si>
  <si>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</si>
  <si>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</si>
  <si>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</si>
  <si>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</si>
  <si>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</si>
  <si>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</si>
  <si>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</si>
  <si>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</si>
  <si>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</si>
  <si>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</si>
  <si>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</si>
  <si>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</si>
  <si>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</si>
  <si>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</si>
  <si>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</si>
  <si>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</si>
  <si>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</si>
  <si>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</si>
  <si>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</si>
  <si>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</si>
  <si>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</si>
  <si>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</si>
  <si>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</si>
  <si>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</si>
  <si>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</si>
  <si>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</si>
  <si>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</si>
  <si>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</si>
  <si>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</si>
  <si>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</si>
  <si>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</si>
  <si>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</si>
  <si>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</si>
  <si>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</si>
  <si>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</si>
  <si>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</si>
  <si>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</si>
  <si>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</si>
  <si>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</si>
  <si>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</si>
  <si>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</si>
  <si>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</si>
  <si>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</si>
  <si>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</si>
  <si>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</si>
  <si>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</si>
  <si>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</si>
  <si>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</si>
  <si>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</si>
  <si>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</si>
  <si>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</si>
  <si>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</si>
  <si>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</si>
  <si>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</si>
  <si>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</si>
  <si>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</si>
  <si>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</si>
  <si>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</si>
  <si>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</si>
  <si>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</si>
  <si>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</si>
  <si>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</si>
  <si>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</si>
  <si>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</si>
  <si>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</si>
  <si>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</si>
  <si>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</si>
  <si>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</si>
  <si>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</si>
  <si>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</si>
  <si>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</si>
  <si>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</si>
  <si>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</si>
  <si>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</si>
  <si>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</si>
  <si>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</si>
  <si>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</si>
  <si>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</si>
  <si>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</si>
  <si>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</si>
  <si>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</si>
  <si>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</si>
  <si>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</si>
  <si>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</si>
  <si>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</si>
  <si>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</si>
  <si>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</si>
  <si>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</si>
  <si>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</si>
  <si>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</si>
  <si>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</si>
  <si>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</si>
  <si>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</si>
  <si>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</si>
  <si>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</si>
  <si>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</si>
  <si>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</si>
  <si>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</si>
  <si>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</si>
  <si>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</si>
  <si>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</si>
  <si>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</si>
  <si>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</si>
  <si>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</si>
  <si>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</si>
  <si>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</si>
  <si>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</si>
  <si>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</si>
  <si>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</si>
  <si>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</si>
  <si>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</si>
  <si>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</si>
  <si>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</si>
  <si>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</si>
  <si>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</si>
  <si>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</si>
  <si>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</si>
  <si>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</si>
  <si>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</si>
  <si>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</si>
  <si>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</si>
  <si>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</si>
  <si>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</si>
  <si>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</si>
  <si>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</si>
  <si>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</si>
  <si>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</si>
  <si>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</si>
  <si>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</si>
  <si>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</si>
  <si>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</si>
  <si>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</si>
  <si>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</si>
  <si>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</si>
  <si>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</si>
  <si>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</si>
  <si>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</si>
  <si>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</si>
  <si>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</si>
  <si>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</si>
  <si>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</si>
  <si>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</si>
  <si>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</si>
  <si>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</si>
  <si>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</si>
  <si>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</si>
  <si>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</si>
  <si>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</si>
  <si>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</si>
  <si>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</si>
  <si>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</si>
  <si>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</si>
  <si>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</si>
  <si>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</si>
  <si>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</si>
  <si>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</si>
  <si>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</si>
  <si>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</si>
  <si>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</si>
  <si>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</si>
  <si>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</si>
  <si>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</si>
  <si>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</si>
  <si>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</si>
  <si>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</si>
  <si>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</si>
  <si>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</si>
  <si>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</si>
  <si>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</si>
  <si>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</si>
  <si>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</si>
  <si>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</si>
  <si>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</si>
  <si>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</si>
  <si>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</si>
  <si>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</si>
  <si>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</si>
  <si>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</si>
  <si>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</si>
  <si>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</si>
  <si>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</si>
  <si>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</si>
  <si>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</si>
  <si>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</si>
  <si>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</si>
  <si>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</si>
  <si>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</si>
  <si>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</si>
  <si>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</si>
  <si>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</si>
  <si>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</si>
  <si>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</si>
  <si>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</si>
  <si>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</si>
  <si>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</si>
  <si>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</si>
  <si>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</si>
  <si>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</si>
  <si>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</si>
  <si>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</si>
  <si>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</si>
  <si>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</si>
  <si>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</si>
  <si>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</si>
  <si>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</si>
  <si>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</si>
  <si>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</si>
  <si>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</si>
  <si>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</si>
  <si>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</si>
  <si>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</si>
  <si>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</si>
  <si>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</si>
  <si>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</si>
  <si>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</si>
  <si>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</si>
  <si>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</si>
  <si>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</si>
  <si>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</si>
  <si>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</si>
  <si>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</si>
  <si>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</si>
  <si>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</si>
  <si>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</si>
  <si>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</si>
  <si>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</si>
  <si>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</si>
  <si>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</si>
  <si>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</si>
  <si>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</si>
  <si>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</si>
  <si>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</si>
  <si>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</si>
  <si>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</si>
  <si>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</si>
  <si>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</si>
  <si>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</si>
  <si>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</si>
  <si>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</si>
  <si>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</si>
  <si>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</si>
  <si>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</si>
  <si>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</si>
  <si>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</si>
  <si>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</si>
  <si>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</si>
  <si>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</si>
  <si>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</si>
  <si>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</si>
  <si>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</si>
  <si>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</si>
  <si>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</si>
  <si>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</si>
  <si>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</si>
  <si>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</si>
  <si>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</si>
  <si>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</si>
  <si>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</si>
  <si>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</si>
  <si>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</si>
  <si>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</si>
  <si>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</si>
  <si>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</si>
  <si>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</si>
  <si>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</si>
  <si>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</si>
  <si>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</si>
  <si>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</si>
  <si>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</si>
  <si>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</si>
  <si>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</si>
  <si>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</si>
  <si>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</si>
  <si>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</si>
  <si>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</si>
  <si>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</si>
  <si>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</si>
  <si>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</si>
  <si>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</si>
  <si>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</si>
  <si>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</si>
  <si>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</si>
  <si>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</si>
  <si>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</si>
  <si>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</si>
  <si>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</si>
  <si>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</si>
  <si>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</si>
  <si>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</si>
  <si>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</si>
  <si>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</si>
  <si>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</si>
  <si>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</si>
  <si>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</si>
  <si>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</si>
  <si>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</si>
  <si>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</si>
  <si>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</si>
  <si>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</si>
  <si>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</si>
  <si>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</si>
  <si>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</si>
  <si>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</si>
  <si>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</si>
  <si>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</si>
  <si>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</si>
  <si>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</si>
  <si>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</si>
  <si>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</si>
  <si>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</si>
  <si>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</si>
  <si>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</si>
  <si>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</si>
  <si>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</si>
  <si>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</si>
  <si>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</si>
  <si>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</si>
  <si>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</si>
  <si>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</si>
  <si>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</si>
  <si>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</si>
  <si>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</si>
  <si>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</si>
  <si>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</si>
  <si>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</si>
  <si>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</si>
  <si>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</si>
  <si>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</si>
  <si>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</si>
  <si>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</si>
  <si>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</si>
  <si>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</si>
  <si>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</si>
  <si>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</si>
  <si>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</si>
  <si>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</si>
  <si>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</si>
  <si>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</si>
  <si>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</si>
  <si>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</si>
  <si>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</si>
  <si>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</si>
  <si>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</si>
  <si>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</si>
  <si>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</si>
  <si>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</si>
  <si>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</si>
  <si>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</si>
  <si>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</si>
  <si>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</si>
  <si>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</si>
  <si>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</si>
  <si>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</si>
  <si>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</si>
  <si>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</si>
  <si>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</si>
  <si>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</si>
  <si>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</si>
  <si>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</si>
  <si>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</si>
  <si>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</si>
  <si>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</si>
  <si>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</si>
  <si>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</si>
  <si>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</si>
  <si>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</si>
  <si>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</si>
  <si>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</si>
  <si>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</si>
  <si>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</si>
  <si>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</si>
  <si>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</si>
  <si>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</si>
  <si>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</si>
  <si>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</si>
  <si>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</si>
  <si>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</si>
  <si>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</si>
  <si>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</si>
  <si>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</si>
  <si>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</si>
  <si>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</si>
  <si>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</si>
  <si>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</si>
  <si>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</si>
  <si>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</si>
  <si>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</si>
  <si>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</si>
  <si>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</si>
  <si>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</si>
  <si>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</si>
  <si>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</si>
  <si>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</si>
  <si>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</si>
  <si>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</si>
  <si>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</si>
  <si>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</si>
  <si>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</si>
  <si>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</si>
  <si>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</si>
  <si>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</si>
  <si>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</si>
  <si>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</si>
  <si>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</si>
  <si>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</si>
  <si>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</si>
  <si>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</si>
  <si>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</si>
  <si>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</si>
  <si>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</si>
  <si>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</si>
  <si>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</si>
  <si>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</si>
  <si>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</si>
  <si>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</si>
  <si>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</si>
  <si>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</si>
  <si>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</si>
  <si>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</si>
  <si>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</si>
  <si>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</si>
  <si>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</si>
  <si>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</si>
  <si>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</si>
  <si>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</si>
  <si>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</si>
  <si>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</si>
  <si>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</si>
  <si>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</si>
  <si>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</si>
  <si>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</si>
  <si>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</si>
  <si>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</si>
  <si>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</si>
  <si>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</si>
  <si>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</si>
  <si>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</si>
  <si>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</si>
  <si>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</si>
  <si>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</si>
  <si>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</si>
  <si>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</si>
  <si>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</si>
  <si>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</si>
  <si>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</si>
  <si>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</si>
  <si>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</si>
  <si>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</si>
  <si>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</si>
  <si>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</si>
  <si>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</si>
  <si>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</si>
  <si>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</si>
  <si>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</si>
  <si>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</si>
  <si>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</si>
  <si>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</si>
  <si>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</si>
  <si>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</si>
  <si>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</si>
  <si>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</si>
  <si>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</si>
  <si>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</si>
  <si>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</si>
  <si>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</si>
  <si>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</si>
  <si>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</si>
  <si>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</si>
  <si>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</si>
  <si>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</si>
  <si>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</si>
  <si>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</si>
  <si>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</si>
  <si>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</si>
  <si>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</si>
  <si>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</si>
  <si>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</si>
  <si>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</si>
  <si>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</si>
  <si>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</si>
  <si>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</si>
  <si>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</si>
  <si>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</si>
  <si>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</si>
  <si>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</si>
  <si>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</si>
  <si>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</si>
  <si>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</si>
  <si>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</si>
  <si>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</si>
  <si>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</si>
  <si>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</si>
  <si>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</si>
  <si>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</si>
  <si>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</si>
  <si>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</si>
  <si>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</si>
  <si>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</si>
  <si>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</si>
  <si>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</si>
  <si>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</si>
  <si>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</si>
  <si>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</si>
  <si>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</si>
  <si>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</si>
  <si>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</si>
  <si>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</si>
  <si>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</si>
  <si>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</si>
  <si>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</si>
  <si>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</si>
  <si>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</si>
  <si>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</si>
  <si>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</si>
  <si>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</si>
  <si>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</si>
  <si>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</si>
  <si>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</si>
  <si>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</si>
  <si>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</si>
  <si>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</si>
  <si>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</si>
  <si>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</si>
  <si>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</si>
  <si>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</si>
  <si>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</si>
  <si>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</si>
  <si>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</si>
  <si>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</si>
  <si>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</si>
  <si>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</si>
  <si>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</si>
  <si>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</si>
  <si>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</si>
  <si>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</si>
  <si>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</si>
  <si>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</si>
  <si>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</si>
  <si>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</si>
  <si>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</si>
  <si>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</si>
  <si>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</si>
  <si>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</si>
  <si>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</si>
  <si>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</si>
  <si>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</si>
  <si>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</si>
  <si>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</si>
  <si>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</si>
  <si>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</si>
  <si>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</si>
  <si>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</si>
  <si>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</si>
  <si>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</si>
  <si>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</si>
  <si>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</si>
  <si>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</si>
  <si>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</si>
  <si>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</si>
  <si>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</si>
  <si>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</si>
  <si>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</si>
  <si>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</si>
  <si>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</si>
  <si>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</si>
  <si>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</si>
  <si>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</si>
  <si>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</si>
  <si>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</si>
  <si>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</si>
  <si>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</si>
  <si>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</si>
  <si>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</si>
  <si>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</si>
  <si>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</si>
  <si>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</si>
  <si>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</si>
  <si>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</si>
  <si>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</si>
  <si>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</si>
  <si>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</si>
  <si>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</si>
  <si>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</si>
  <si>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</si>
  <si>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</si>
  <si>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</si>
  <si>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</si>
  <si>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</si>
  <si>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</si>
  <si>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</si>
  <si>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</si>
  <si>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</si>
  <si>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</si>
  <si>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</si>
  <si>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</si>
  <si>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</si>
  <si>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</si>
  <si>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</si>
  <si>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</si>
  <si>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</si>
  <si>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</si>
  <si>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</si>
  <si>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</si>
  <si>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</si>
  <si>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</si>
  <si>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</si>
  <si>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</si>
  <si>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</si>
  <si>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</si>
  <si>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</si>
  <si>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</si>
  <si>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</si>
  <si>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</si>
  <si>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</si>
  <si>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</si>
  <si>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</si>
  <si>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</si>
  <si>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</si>
  <si>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</si>
  <si>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</si>
  <si>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</si>
  <si>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</si>
  <si>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</si>
  <si>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</si>
  <si>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</si>
  <si>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</si>
  <si>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</si>
  <si>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</si>
  <si>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</si>
  <si>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</si>
  <si>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</si>
  <si>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</si>
  <si>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</si>
  <si>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</si>
  <si>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</si>
  <si>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</si>
  <si>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</si>
  <si>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</si>
  <si>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</si>
  <si>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</si>
  <si>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</si>
  <si>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</si>
  <si>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</si>
  <si>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</si>
  <si>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</si>
  <si>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</si>
  <si>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</si>
  <si>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</si>
  <si>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</si>
  <si>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</si>
  <si>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</si>
  <si>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</si>
  <si>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</si>
  <si>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</si>
  <si>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</si>
  <si>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</si>
  <si>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</si>
  <si>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</si>
  <si>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</si>
  <si>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</si>
  <si>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</si>
  <si>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</si>
  <si>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</si>
  <si>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</si>
  <si>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</si>
  <si>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</si>
  <si>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</si>
  <si>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</si>
  <si>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</si>
  <si>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</si>
  <si>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</si>
  <si>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</si>
  <si>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</si>
  <si>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</si>
  <si>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</si>
  <si>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</si>
  <si>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</si>
  <si>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</si>
  <si>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</si>
  <si>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</si>
  <si>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</si>
  <si>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</si>
  <si>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</si>
  <si>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</si>
  <si>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</si>
  <si>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</si>
  <si>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</si>
  <si>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</si>
  <si>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</si>
  <si>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</si>
  <si>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</si>
  <si>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</si>
  <si>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</si>
  <si>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</si>
  <si>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</si>
  <si>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</si>
  <si>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</si>
  <si>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</si>
  <si>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</si>
  <si>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</si>
  <si>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</si>
  <si>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</si>
  <si>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</si>
  <si>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</si>
  <si>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</si>
  <si>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</si>
  <si>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</si>
  <si>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</si>
  <si>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</si>
  <si>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</si>
  <si>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</si>
  <si>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</si>
  <si>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</si>
  <si>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</si>
  <si>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</si>
  <si>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</si>
  <si>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</si>
  <si>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</si>
  <si>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</si>
  <si>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</si>
  <si>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</si>
  <si>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</si>
  <si>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</si>
  <si>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</si>
  <si>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</si>
  <si>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</si>
  <si>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</si>
  <si>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</si>
  <si>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</si>
  <si>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</si>
  <si>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</si>
  <si>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</si>
  <si>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</si>
  <si>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</si>
  <si>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</si>
  <si>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</si>
  <si>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</si>
  <si>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</si>
  <si>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</si>
  <si>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</si>
  <si>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</si>
  <si>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</si>
  <si>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</si>
  <si>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</si>
  <si>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</si>
  <si>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</si>
  <si>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</si>
  <si>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</si>
  <si>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</si>
  <si>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</si>
  <si>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</si>
  <si>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</si>
  <si>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</si>
  <si>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</si>
  <si>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</si>
  <si>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</si>
  <si>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</si>
  <si>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</si>
  <si>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</si>
  <si>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</si>
  <si>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</si>
  <si>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</si>
  <si>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</si>
  <si>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</si>
  <si>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</si>
  <si>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</si>
  <si>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</si>
  <si>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</si>
  <si>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</si>
  <si>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</si>
  <si>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</si>
  <si>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</si>
  <si>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</si>
  <si>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</si>
  <si>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</si>
  <si>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</si>
  <si>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</si>
  <si>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</si>
  <si>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</si>
  <si>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</si>
  <si>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</si>
  <si>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</si>
  <si>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</si>
  <si>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</si>
  <si>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</si>
  <si>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</si>
  <si>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</si>
  <si>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</si>
  <si>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</si>
  <si>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</si>
  <si>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</si>
  <si>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</si>
  <si>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</si>
  <si>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</si>
  <si>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</si>
  <si>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</si>
  <si>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</si>
  <si>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</si>
  <si>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</si>
  <si>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</si>
  <si>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</si>
  <si>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</si>
  <si>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</si>
  <si>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</si>
  <si>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</si>
  <si>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</si>
  <si>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</si>
  <si>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</si>
  <si>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</si>
  <si>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</si>
  <si>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</si>
  <si>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</si>
  <si>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</si>
  <si>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</si>
  <si>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</si>
  <si>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</si>
  <si>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</si>
  <si>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</si>
  <si>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</si>
  <si>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</si>
  <si>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</si>
  <si>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</si>
  <si>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</si>
  <si>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</si>
  <si>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</si>
  <si>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</si>
  <si>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</si>
  <si>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</si>
  <si>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</si>
  <si>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</si>
  <si>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</si>
  <si>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</si>
  <si>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</si>
  <si>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</si>
  <si>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</si>
  <si>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</si>
  <si>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</si>
  <si>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</si>
  <si>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</si>
  <si>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</si>
  <si>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</si>
  <si>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</si>
  <si>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</si>
  <si>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</si>
  <si>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</si>
  <si>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</si>
  <si>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</si>
  <si>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</si>
  <si>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</si>
  <si>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</si>
  <si>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</si>
  <si>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</si>
  <si>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</si>
  <si>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</si>
  <si>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</si>
  <si>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</si>
  <si>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</si>
  <si>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</si>
  <si>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</si>
  <si>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</si>
  <si>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</si>
  <si>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</si>
  <si>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</si>
  <si>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</si>
  <si>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</si>
  <si>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</si>
  <si>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</si>
  <si>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</si>
  <si>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</si>
  <si>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</si>
  <si>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</si>
  <si>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</si>
  <si>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</si>
  <si>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</si>
  <si>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</si>
  <si>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</si>
  <si>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</si>
  <si>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</si>
  <si>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</si>
  <si>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</si>
  <si>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</si>
  <si>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</si>
  <si>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</si>
  <si>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</si>
  <si>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</si>
  <si>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</si>
  <si>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</si>
  <si>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</si>
  <si>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</si>
  <si>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</si>
  <si>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</si>
  <si>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</si>
  <si>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</si>
  <si>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</si>
  <si>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</si>
  <si>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</si>
  <si>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</si>
  <si>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</si>
  <si>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</si>
  <si>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</si>
  <si>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</si>
  <si>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</si>
  <si>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</si>
  <si>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</si>
  <si>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</si>
  <si>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</si>
  <si>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</si>
  <si>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</si>
  <si>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</si>
  <si>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</si>
  <si>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</si>
  <si>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</si>
  <si>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</si>
  <si>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</si>
  <si>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</si>
  <si>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</si>
  <si>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</si>
  <si>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</si>
  <si>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</si>
  <si>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</si>
  <si>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</si>
  <si>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</si>
  <si>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</si>
  <si>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</si>
  <si>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</si>
  <si>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</si>
  <si>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</si>
  <si>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</si>
  <si>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</si>
  <si>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</si>
  <si>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</si>
  <si>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</si>
  <si>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</si>
  <si>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</si>
  <si>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</si>
  <si>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</si>
  <si>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</si>
  <si>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</si>
  <si>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</si>
  <si>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</si>
  <si>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</si>
  <si>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</si>
  <si>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</si>
  <si>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</si>
  <si>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</si>
  <si>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</si>
  <si>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</si>
  <si>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</si>
  <si>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</si>
  <si>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</si>
  <si>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</si>
  <si>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</si>
  <si>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</si>
  <si>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</si>
  <si>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</si>
  <si>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</si>
  <si>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</si>
  <si>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</si>
  <si>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</si>
  <si>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</si>
  <si>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</si>
  <si>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</si>
  <si>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</si>
  <si>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</si>
  <si>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</si>
  <si>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</si>
  <si>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</si>
  <si>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</si>
  <si>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</si>
  <si>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</si>
  <si>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</si>
  <si>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</si>
  <si>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</si>
  <si>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</si>
  <si>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</si>
  <si>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</si>
  <si>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</si>
  <si>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</si>
  <si>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</si>
  <si>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</si>
  <si>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</si>
  <si>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</si>
  <si>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</si>
  <si>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</si>
  <si>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</si>
  <si>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</si>
  <si>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</si>
  <si>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</si>
  <si>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</si>
  <si>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</si>
  <si>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</si>
  <si>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</si>
  <si>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</si>
  <si>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</si>
  <si>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</si>
  <si>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</si>
  <si>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</si>
  <si>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</si>
  <si>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</si>
  <si>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</si>
  <si>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</si>
  <si>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</si>
  <si>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</si>
  <si>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</si>
  <si>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</si>
  <si>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</si>
  <si>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</si>
  <si>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</si>
  <si>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</si>
  <si>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</si>
  <si>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</si>
  <si>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</si>
  <si>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</si>
  <si>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</si>
  <si>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</si>
  <si>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</si>
  <si>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</si>
  <si>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</si>
  <si>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</si>
  <si>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</si>
  <si>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</si>
  <si>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</si>
  <si>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</si>
  <si>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</si>
  <si>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</si>
  <si>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</si>
  <si>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</si>
  <si>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</si>
  <si>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</si>
  <si>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</si>
  <si>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</si>
  <si>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</si>
  <si>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</si>
  <si>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</si>
  <si>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</si>
  <si>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</si>
  <si>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</si>
  <si>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</si>
  <si>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</si>
  <si>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</si>
  <si>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</si>
  <si>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</si>
  <si>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</si>
  <si>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</si>
  <si>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</si>
  <si>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</si>
  <si>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</si>
  <si>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</si>
  <si>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</si>
  <si>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</si>
  <si>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</si>
  <si>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</si>
  <si>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</si>
  <si>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</si>
  <si>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</si>
  <si>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</si>
  <si>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</si>
  <si>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</si>
  <si>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</si>
  <si>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</si>
  <si>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</si>
  <si>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</si>
  <si>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</si>
  <si>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</si>
  <si>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</si>
  <si>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</si>
  <si>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</si>
  <si>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</si>
  <si>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</si>
  <si>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</si>
  <si>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</si>
  <si>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</si>
  <si>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</si>
  <si>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</si>
  <si>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</si>
  <si>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</si>
  <si>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</si>
  <si>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</si>
  <si>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</si>
  <si>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</si>
  <si>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</si>
  <si>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</si>
  <si>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</si>
  <si>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</si>
  <si>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</si>
  <si>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</si>
  <si>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</si>
  <si>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</si>
  <si>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</si>
  <si>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</si>
  <si>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</si>
  <si>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</si>
  <si>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</si>
  <si>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</si>
  <si>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</si>
  <si>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</si>
  <si>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</si>
  <si>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</si>
  <si>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</si>
  <si>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</si>
  <si>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</si>
  <si>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</si>
  <si>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</si>
  <si>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</si>
  <si>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</si>
  <si>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</si>
  <si>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</si>
  <si>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</si>
  <si>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</si>
  <si>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</si>
  <si>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</si>
  <si>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</si>
  <si>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</si>
  <si>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</si>
  <si>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</si>
  <si>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</si>
  <si>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</si>
  <si>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</si>
  <si>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</si>
  <si>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</si>
  <si>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</si>
  <si>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</si>
  <si>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</si>
  <si>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</si>
  <si>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</si>
  <si>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</si>
  <si>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</si>
  <si>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</si>
  <si>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</si>
  <si>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</si>
  <si>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</si>
  <si>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</si>
  <si>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</si>
  <si>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</si>
  <si>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</si>
  <si>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</si>
  <si>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</si>
  <si>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</si>
  <si>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</si>
  <si>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</si>
  <si>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</si>
  <si>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</si>
  <si>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</si>
  <si>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</si>
  <si>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</si>
  <si>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</si>
  <si>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</si>
  <si>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</si>
  <si>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</si>
  <si>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</si>
  <si>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</si>
  <si>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</si>
  <si>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</si>
  <si>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</si>
  <si>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</si>
  <si>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</si>
  <si>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</si>
  <si>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</si>
  <si>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</si>
  <si>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</si>
  <si>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</si>
  <si>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</si>
  <si>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</si>
  <si>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</si>
  <si>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</si>
  <si>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</si>
  <si>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</si>
  <si>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</si>
  <si>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</si>
  <si>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</si>
  <si>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</si>
  <si>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</si>
  <si>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</si>
  <si>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</si>
  <si>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</si>
  <si>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</si>
  <si>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</si>
  <si>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</si>
  <si>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</si>
  <si>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</si>
  <si>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</si>
  <si>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</si>
  <si>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</si>
  <si>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</si>
  <si>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</si>
  <si>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</si>
  <si>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</si>
  <si>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</si>
  <si>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</si>
  <si>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</si>
  <si>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</si>
  <si>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</si>
  <si>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</si>
  <si>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</si>
  <si>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</si>
  <si>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</si>
  <si>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</si>
  <si>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</si>
  <si>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</si>
  <si>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</si>
  <si>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</si>
  <si>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</si>
  <si>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</si>
  <si>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</si>
  <si>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</si>
  <si>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</si>
  <si>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</si>
  <si>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</si>
  <si>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</si>
  <si>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</si>
  <si>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</si>
  <si>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</si>
  <si>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</si>
  <si>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</si>
  <si>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</si>
  <si>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</si>
  <si>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</si>
  <si>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</si>
  <si>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</si>
  <si>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</si>
  <si>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</si>
  <si>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</si>
  <si>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</si>
  <si>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</si>
  <si>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</si>
  <si>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</si>
  <si>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</si>
  <si>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</si>
  <si>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</si>
  <si>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</si>
  <si>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</si>
  <si>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</si>
  <si>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</si>
  <si>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</si>
  <si>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</si>
  <si>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</si>
  <si>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</si>
  <si>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</si>
  <si>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</si>
  <si>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</si>
  <si>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</si>
  <si>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</si>
  <si>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</si>
  <si>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</si>
  <si>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</si>
  <si>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</si>
  <si>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</si>
  <si>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</si>
  <si>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</si>
  <si>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</si>
  <si>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</si>
  <si>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</si>
  <si>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</si>
  <si>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</si>
  <si>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</si>
  <si>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</si>
  <si>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</si>
  <si>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</si>
  <si>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</si>
  <si>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</si>
  <si>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</si>
  <si>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</si>
  <si>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</si>
  <si>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</si>
  <si>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</si>
  <si>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</si>
  <si>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</si>
  <si>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</si>
  <si>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</si>
  <si>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</si>
  <si>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</si>
  <si>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</si>
  <si>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</si>
  <si>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</si>
  <si>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</si>
  <si>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</si>
  <si>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</si>
  <si>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</si>
  <si>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</si>
  <si>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</si>
  <si>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</si>
  <si>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</si>
  <si>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</si>
  <si>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</si>
  <si>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</si>
  <si>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</si>
  <si>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</si>
  <si>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</si>
  <si>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</si>
  <si>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</si>
  <si>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</si>
  <si>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</si>
  <si>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</si>
  <si>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</si>
  <si>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</si>
  <si>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</si>
  <si>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</si>
  <si>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</si>
  <si>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</si>
  <si>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</si>
  <si>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</si>
  <si>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</si>
  <si>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</si>
  <si>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</si>
  <si>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</si>
  <si>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</si>
  <si>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</si>
  <si>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</si>
  <si>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</si>
  <si>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</si>
  <si>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</si>
  <si>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</si>
  <si>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</si>
  <si>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</si>
  <si>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</si>
  <si>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</si>
  <si>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</si>
  <si>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</si>
  <si>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</si>
  <si>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</si>
  <si>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</si>
  <si>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</si>
  <si>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</si>
  <si>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</si>
  <si>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</si>
  <si>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</si>
  <si>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</si>
  <si>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</si>
  <si>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</si>
  <si>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</si>
  <si>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</si>
  <si>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</si>
  <si>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</si>
  <si>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</si>
  <si>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</si>
  <si>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</si>
  <si>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</si>
  <si>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</si>
  <si>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</si>
  <si>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</si>
  <si>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</si>
  <si>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</si>
  <si>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</si>
  <si>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</si>
  <si>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</si>
  <si>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</si>
  <si>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</si>
  <si>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</si>
  <si>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</si>
  <si>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</si>
  <si>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</si>
  <si>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</si>
  <si>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</si>
  <si>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</si>
  <si>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</si>
  <si>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</si>
  <si>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</si>
  <si>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</si>
  <si>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</si>
  <si>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</si>
  <si>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</si>
  <si>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</si>
  <si>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</si>
  <si>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</si>
  <si>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</si>
  <si>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</si>
  <si>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</si>
  <si>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</si>
  <si>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</si>
  <si>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</si>
  <si>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</si>
  <si>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</si>
  <si>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</si>
  <si>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</si>
  <si>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</si>
  <si>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</si>
  <si>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</si>
  <si>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</si>
  <si>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</si>
  <si>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</si>
  <si>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</si>
  <si>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</si>
  <si>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</si>
  <si>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</si>
  <si>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</si>
  <si>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</si>
  <si>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</si>
  <si>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</si>
  <si>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</si>
  <si>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</si>
  <si>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</si>
  <si>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</si>
  <si>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</si>
  <si>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</si>
  <si>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</si>
  <si>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</si>
  <si>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</si>
  <si>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</si>
  <si>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</si>
  <si>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</si>
  <si>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</si>
  <si>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</si>
  <si>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</si>
  <si>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</si>
  <si>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</si>
  <si>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</si>
  <si>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</si>
  <si>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</si>
  <si>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</si>
  <si>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</si>
  <si>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</si>
  <si>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</si>
  <si>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</si>
  <si>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</si>
  <si>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</si>
  <si>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</si>
  <si>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</si>
  <si>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</si>
  <si>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</si>
  <si>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</si>
  <si>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</si>
  <si>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</si>
  <si>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</si>
  <si>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</si>
  <si>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</si>
  <si>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</si>
  <si>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</si>
  <si>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</si>
  <si>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</si>
  <si>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</si>
  <si>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</si>
  <si>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</si>
  <si>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</si>
  <si>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</si>
  <si>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</si>
  <si>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</si>
  <si>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</si>
  <si>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</si>
  <si>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</si>
  <si>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</si>
  <si>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</si>
  <si>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</si>
  <si>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</si>
  <si>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</si>
  <si>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</si>
  <si>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</si>
  <si>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</si>
  <si>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</si>
  <si>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</si>
  <si>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</si>
  <si>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</si>
  <si>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</si>
  <si>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</si>
  <si>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</si>
  <si>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</si>
  <si>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</si>
  <si>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</si>
  <si>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</si>
  <si>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</si>
  <si>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</si>
  <si>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</si>
  <si>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</si>
  <si>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</si>
  <si>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</si>
  <si>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</si>
  <si>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</si>
  <si>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</si>
  <si>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</si>
  <si>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</si>
  <si>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</si>
  <si>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</si>
  <si>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</si>
  <si>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</si>
  <si>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</si>
  <si>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</si>
  <si>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</si>
  <si>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</si>
  <si>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</si>
  <si>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</si>
  <si>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</si>
  <si>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</si>
  <si>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</si>
  <si>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</si>
  <si>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</si>
  <si>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</si>
  <si>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</si>
  <si>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</si>
  <si>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</si>
  <si>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</si>
  <si>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</si>
  <si>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</si>
  <si>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</si>
  <si>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</si>
  <si>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</si>
  <si>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</si>
  <si>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</si>
  <si>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</si>
  <si>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</si>
  <si>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</si>
  <si>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</si>
  <si>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</si>
  <si>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</si>
  <si>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</si>
  <si>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</si>
  <si>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</si>
  <si>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</si>
  <si>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</si>
  <si>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</si>
  <si>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</si>
  <si>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</si>
  <si>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</si>
  <si>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</si>
  <si>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</si>
  <si>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</si>
  <si>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</si>
  <si>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</si>
  <si>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</si>
  <si>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</si>
  <si>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</si>
  <si>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</si>
  <si>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</si>
  <si>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</si>
  <si>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</si>
  <si>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</si>
  <si>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</si>
  <si>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</si>
  <si>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</si>
  <si>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</si>
  <si>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</si>
  <si>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</si>
  <si>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</si>
  <si>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</si>
  <si>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</si>
  <si>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</si>
  <si>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</si>
  <si>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</si>
  <si>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</si>
  <si>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</si>
  <si>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</si>
  <si>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</si>
  <si>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</si>
  <si>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</si>
  <si>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</si>
  <si>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</si>
  <si>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</si>
  <si>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</si>
  <si>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</si>
  <si>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</si>
  <si>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</si>
  <si>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</si>
  <si>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</si>
  <si>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</si>
  <si>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</si>
  <si>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</si>
  <si>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</si>
  <si>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</si>
  <si>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</si>
  <si>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</si>
  <si>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</si>
  <si>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</si>
  <si>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</si>
  <si>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</si>
  <si>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</si>
  <si>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</si>
  <si>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</si>
  <si>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</si>
  <si>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</si>
  <si>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</si>
  <si>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</si>
  <si>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</si>
  <si>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</si>
  <si>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</si>
  <si>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</si>
  <si>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</si>
  <si>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</si>
  <si>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</si>
  <si>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</si>
  <si>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</si>
  <si>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</si>
  <si>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</si>
  <si>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</si>
  <si>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</si>
  <si>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</si>
  <si>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</si>
  <si>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</si>
  <si>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</si>
  <si>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</si>
  <si>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</si>
  <si>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</si>
  <si>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</si>
  <si>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</si>
  <si>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</si>
  <si>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</si>
  <si>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</si>
  <si>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</si>
  <si>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</si>
  <si>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</si>
  <si>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</si>
  <si>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</si>
  <si>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</si>
  <si>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</si>
  <si>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</si>
  <si>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</si>
  <si>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</si>
  <si>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</si>
  <si>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</si>
  <si>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</si>
  <si>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</si>
  <si>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</si>
  <si>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</si>
  <si>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</si>
  <si>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</si>
  <si>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</si>
  <si>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</si>
  <si>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</si>
  <si>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</si>
  <si>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</si>
  <si>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</si>
  <si>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</si>
  <si>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</si>
  <si>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</si>
  <si>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</si>
  <si>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</si>
  <si>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</si>
  <si>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</si>
  <si>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</si>
  <si>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</si>
  <si>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</si>
  <si>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</si>
  <si>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</si>
  <si>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</si>
  <si>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</si>
  <si>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</si>
  <si>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</si>
  <si>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</si>
  <si>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</si>
  <si>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</si>
  <si>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</si>
  <si>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</si>
  <si>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</si>
  <si>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</si>
  <si>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</si>
  <si>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</si>
  <si>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</si>
  <si>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</si>
  <si>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</si>
  <si>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</si>
  <si>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</si>
  <si>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</si>
  <si>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</si>
  <si>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</si>
  <si>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</si>
  <si>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</si>
  <si>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</si>
  <si>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</si>
  <si>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</si>
  <si>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</si>
  <si>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</si>
  <si>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</si>
  <si>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</si>
  <si>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</si>
  <si>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</si>
  <si>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</si>
  <si>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</si>
  <si>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</si>
  <si>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</si>
  <si>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</si>
  <si>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</si>
  <si>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</si>
  <si>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</si>
  <si>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</si>
  <si>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</si>
  <si>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</si>
  <si>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</si>
  <si>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</si>
  <si>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</si>
  <si>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</si>
  <si>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</si>
  <si>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</si>
  <si>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</si>
  <si>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</si>
  <si>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</si>
  <si>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</si>
  <si>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</si>
  <si>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</si>
  <si>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</si>
  <si>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</si>
  <si>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</si>
  <si>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</si>
  <si>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</si>
  <si>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</si>
  <si>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</si>
  <si>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</si>
  <si>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</si>
  <si>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</si>
  <si>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</si>
  <si>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</si>
  <si>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</si>
  <si>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</si>
  <si>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</si>
  <si>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</si>
  <si>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</si>
  <si>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</si>
  <si>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</si>
  <si>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</si>
  <si>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</si>
  <si>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</si>
  <si>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</si>
  <si>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</si>
  <si>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</si>
  <si>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</si>
  <si>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</si>
  <si>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</si>
  <si>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</si>
  <si>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</si>
  <si>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</si>
  <si>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</si>
  <si>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</si>
  <si>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</si>
  <si>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</si>
  <si>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</si>
  <si>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</si>
  <si>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</si>
  <si>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</si>
  <si>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</si>
  <si>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</si>
  <si>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</si>
  <si>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</si>
  <si>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</si>
  <si>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</si>
  <si>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</si>
  <si>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</si>
  <si>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</si>
  <si>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</si>
  <si>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</si>
  <si>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</si>
  <si>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</si>
  <si>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</si>
  <si>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</si>
  <si>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</si>
  <si>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</si>
  <si>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</si>
  <si>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</si>
  <si>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</si>
  <si>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</si>
  <si>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</si>
  <si>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</si>
  <si>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</si>
  <si>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</si>
  <si>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</si>
  <si>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</si>
  <si>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</si>
  <si>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</si>
  <si>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</si>
  <si>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</si>
  <si>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</si>
  <si>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</si>
  <si>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</si>
  <si>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</si>
  <si>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</si>
  <si>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</si>
  <si>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</si>
  <si>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</si>
  <si>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</si>
  <si>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</si>
  <si>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</si>
  <si>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</si>
  <si>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</si>
  <si>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</si>
  <si>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</si>
  <si>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</si>
  <si>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</si>
  <si>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</si>
  <si>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</si>
  <si>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</si>
  <si>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</si>
  <si>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</si>
  <si>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</si>
  <si>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</si>
  <si>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</si>
  <si>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</si>
  <si>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</si>
  <si>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</si>
  <si>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</si>
  <si>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</si>
  <si>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</si>
  <si>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</si>
  <si>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</si>
  <si>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</si>
  <si>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</si>
  <si>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</si>
  <si>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</si>
  <si>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</si>
  <si>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</si>
  <si>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</si>
  <si>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</si>
  <si>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</si>
  <si>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</si>
  <si>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</si>
  <si>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</si>
  <si>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</si>
  <si>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</si>
  <si>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</si>
  <si>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</si>
  <si>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</si>
  <si>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</si>
  <si>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</si>
  <si>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</si>
  <si>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</si>
  <si>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</si>
  <si>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</si>
  <si>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</si>
  <si>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</si>
  <si>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</si>
  <si>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</si>
  <si>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</si>
  <si>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</si>
  <si>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</si>
  <si>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</si>
  <si>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</si>
  <si>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</si>
  <si>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</si>
  <si>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</si>
  <si>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</si>
  <si>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</si>
  <si>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</si>
  <si>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</si>
  <si>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</si>
  <si>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</si>
  <si>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</si>
  <si>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</si>
  <si>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</si>
  <si>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</si>
  <si>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</si>
  <si>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</si>
  <si>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</si>
  <si>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</si>
  <si>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</si>
  <si>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</si>
  <si>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</si>
  <si>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</si>
  <si>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</si>
  <si>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</si>
  <si>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</si>
  <si>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</si>
  <si>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</si>
  <si>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</si>
  <si>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</si>
  <si>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</si>
  <si>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</si>
  <si>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</si>
  <si>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</si>
  <si>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</si>
  <si>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</si>
  <si>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</si>
  <si>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</si>
  <si>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</si>
  <si>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</si>
  <si>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</si>
  <si>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</si>
  <si>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</si>
  <si>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</si>
  <si>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</si>
  <si>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</si>
  <si>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</si>
  <si>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</si>
  <si>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</si>
  <si>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</si>
  <si>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</si>
  <si>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</si>
  <si>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</si>
  <si>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</si>
  <si>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</si>
  <si>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</si>
  <si>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</si>
  <si>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</si>
  <si>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</si>
  <si>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</si>
  <si>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</si>
  <si>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</si>
  <si>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</si>
  <si>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</si>
  <si>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</si>
  <si>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</si>
  <si>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</si>
  <si>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</si>
  <si>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</si>
  <si>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</si>
  <si>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</si>
  <si>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</si>
  <si>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</si>
  <si>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</si>
  <si>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</si>
  <si>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</si>
  <si>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</si>
  <si>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</si>
  <si>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</si>
  <si>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</si>
  <si>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</si>
  <si>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</si>
  <si>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</si>
  <si>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</si>
  <si>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</si>
  <si>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</si>
  <si>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</si>
  <si>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</si>
  <si>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</si>
  <si>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</si>
  <si>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</si>
  <si>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</si>
  <si>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</si>
  <si>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</si>
  <si>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</si>
  <si>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</si>
  <si>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</si>
  <si>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</si>
  <si>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</si>
  <si>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</si>
  <si>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</si>
  <si>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</si>
  <si>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</si>
  <si>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</si>
  <si>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</si>
  <si>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</si>
  <si>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</si>
  <si>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</si>
  <si>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</si>
  <si>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</si>
  <si>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</si>
  <si>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</si>
  <si>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</si>
  <si>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</si>
  <si>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</si>
  <si>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</si>
  <si>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</si>
  <si>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</si>
  <si>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</si>
  <si>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</si>
  <si>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</si>
  <si>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</si>
  <si>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</si>
  <si>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</si>
  <si>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</si>
  <si>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</si>
  <si>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</si>
  <si>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</si>
  <si>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</si>
  <si>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</si>
  <si>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</si>
  <si>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</si>
  <si>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</si>
  <si>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</si>
  <si>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</si>
  <si>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</si>
  <si>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</si>
  <si>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</si>
  <si>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</si>
  <si>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</si>
  <si>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</si>
  <si>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</si>
  <si>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</si>
  <si>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</si>
  <si>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</si>
  <si>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</si>
  <si>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</si>
  <si>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</si>
  <si>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</si>
  <si>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</si>
  <si>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</si>
  <si>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</si>
  <si>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</si>
  <si>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</si>
  <si>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</si>
  <si>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</si>
  <si>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</si>
  <si>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</si>
  <si>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</si>
  <si>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</si>
  <si>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</si>
  <si>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</si>
  <si>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</si>
  <si>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</si>
  <si>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</si>
  <si>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</si>
  <si>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</si>
  <si>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</si>
  <si>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</si>
  <si>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</si>
  <si>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</si>
  <si>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</si>
  <si>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</si>
  <si>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</si>
  <si>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</si>
  <si>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</si>
  <si>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</si>
  <si>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</si>
  <si>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</si>
  <si>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</si>
  <si>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</si>
  <si>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</si>
  <si>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</si>
  <si>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</si>
  <si>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</si>
  <si>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</si>
  <si>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</si>
  <si>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</si>
  <si>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</si>
  <si>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</si>
  <si>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</si>
  <si>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</si>
  <si>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</si>
  <si>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</si>
  <si>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</si>
  <si>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</si>
  <si>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</si>
  <si>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</si>
  <si>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</si>
  <si>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</si>
  <si>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</si>
  <si>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</si>
  <si>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</si>
  <si>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</si>
  <si>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</si>
  <si>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</si>
  <si>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</si>
  <si>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</si>
  <si>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</si>
  <si>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</si>
  <si>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</si>
  <si>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</si>
  <si>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</si>
  <si>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</si>
  <si>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</si>
  <si>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</si>
  <si>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</si>
  <si>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</si>
  <si>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</si>
  <si>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</si>
  <si>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</si>
  <si>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</si>
  <si>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</si>
  <si>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</si>
  <si>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</si>
  <si>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</si>
  <si>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</si>
  <si>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</si>
  <si>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</si>
  <si>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</si>
  <si>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</si>
  <si>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</si>
  <si>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</si>
  <si>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</si>
  <si>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</si>
  <si>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</si>
  <si>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</si>
  <si>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</si>
  <si>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</si>
  <si>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</si>
  <si>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</si>
  <si>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</si>
  <si>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</si>
  <si>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</si>
  <si>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</si>
  <si>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</si>
  <si>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</si>
  <si>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</si>
  <si>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</si>
  <si>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</si>
  <si>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</si>
  <si>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</si>
  <si>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</si>
  <si>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</si>
  <si>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</si>
  <si>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</si>
  <si>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</si>
  <si>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</si>
  <si>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</si>
  <si>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</si>
  <si>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</si>
  <si>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</si>
  <si>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</si>
  <si>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</si>
  <si>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</si>
  <si>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</si>
  <si>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</si>
  <si>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</si>
  <si>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</si>
  <si>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</si>
  <si>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</si>
  <si>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</si>
  <si>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</si>
  <si>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</si>
  <si>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</si>
  <si>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</si>
  <si>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</si>
  <si>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</si>
  <si>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</si>
  <si>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</si>
  <si>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</si>
  <si>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</si>
  <si>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</si>
  <si>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</si>
  <si>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</si>
  <si>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</si>
  <si>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</si>
  <si>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</si>
  <si>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</si>
  <si>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</si>
  <si>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</si>
  <si>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</si>
  <si>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</si>
  <si>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</si>
  <si>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</si>
  <si>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</si>
  <si>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</si>
  <si>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</si>
  <si>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</si>
  <si>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</si>
  <si>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</si>
  <si>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</si>
  <si>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</si>
  <si>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</si>
  <si>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</si>
  <si>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</si>
  <si>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</si>
  <si>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</si>
  <si>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</si>
  <si>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</si>
  <si>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</si>
  <si>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</si>
  <si>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</si>
  <si>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</si>
  <si>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</si>
  <si>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</si>
  <si>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</si>
  <si>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</si>
  <si>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</si>
  <si>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</si>
  <si>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</si>
  <si>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</si>
  <si>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</si>
  <si>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</si>
  <si>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</si>
  <si>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</si>
  <si>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</si>
  <si>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</si>
  <si>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</si>
  <si>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</si>
  <si>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</si>
  <si>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</si>
  <si>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</si>
  <si>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</si>
  <si>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</si>
  <si>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</si>
  <si>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</si>
  <si>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</si>
  <si>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</si>
  <si>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</si>
  <si>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</si>
  <si>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</si>
  <si>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</si>
  <si>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</si>
  <si>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</si>
  <si>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</si>
  <si>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</si>
  <si>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</si>
  <si>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</si>
  <si>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</si>
  <si>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</si>
  <si>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</si>
  <si>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</si>
  <si>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</si>
  <si>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</si>
  <si>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</si>
  <si>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</si>
  <si>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</si>
  <si>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</si>
  <si>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</si>
  <si>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</si>
  <si>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</si>
  <si>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</si>
  <si>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</si>
  <si>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</si>
  <si>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</si>
  <si>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</si>
  <si>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</si>
  <si>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</si>
  <si>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</si>
  <si>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</si>
  <si>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</si>
  <si>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</si>
  <si>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</si>
  <si>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</si>
  <si>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</si>
  <si>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</si>
  <si>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</si>
  <si>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</si>
  <si>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</si>
  <si>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</si>
  <si>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</si>
  <si>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</si>
  <si>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</si>
  <si>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</si>
  <si>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</si>
  <si>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</si>
  <si>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</si>
  <si>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</si>
  <si>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</si>
  <si>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</si>
  <si>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</si>
  <si>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</si>
  <si>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</si>
  <si>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</si>
  <si>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</si>
  <si>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</si>
  <si>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</si>
  <si>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</si>
  <si>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</si>
  <si>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</si>
  <si>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</si>
  <si>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</si>
  <si>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</si>
  <si>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</si>
  <si>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</si>
  <si>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</si>
  <si>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</si>
  <si>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</si>
  <si>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</si>
  <si>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</si>
  <si>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</si>
  <si>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</si>
  <si>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</si>
  <si>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</si>
  <si>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</si>
  <si>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</si>
  <si>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</si>
  <si>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</si>
  <si>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</si>
  <si>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</si>
  <si>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</si>
  <si>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</si>
  <si>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</si>
  <si>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</si>
  <si>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</si>
  <si>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</si>
  <si>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</si>
  <si>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</si>
  <si>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</si>
  <si>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</si>
  <si>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</si>
  <si>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</si>
  <si>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</si>
  <si>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</si>
  <si>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</si>
  <si>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</si>
  <si>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</si>
  <si>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</si>
  <si>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</si>
  <si>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</si>
  <si>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</si>
  <si>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</si>
  <si>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</si>
  <si>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</si>
  <si>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</si>
  <si>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</si>
  <si>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</si>
  <si>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</si>
  <si>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</si>
  <si>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</si>
  <si>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</si>
  <si>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</si>
  <si>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</si>
  <si>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</si>
  <si>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</si>
  <si>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</si>
  <si>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</si>
  <si>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</si>
  <si>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</si>
  <si>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</si>
  <si>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</si>
  <si>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</si>
  <si>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</si>
  <si>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</si>
  <si>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</si>
  <si>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</si>
  <si>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</si>
  <si>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</si>
  <si>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</si>
  <si>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</si>
  <si>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</si>
  <si>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</si>
  <si>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</si>
  <si>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</si>
  <si>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</si>
  <si>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</si>
  <si>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</si>
  <si>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</si>
  <si>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</si>
  <si>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</si>
  <si>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</si>
  <si>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</si>
  <si>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</si>
  <si>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</si>
  <si>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</si>
  <si>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</si>
  <si>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</si>
  <si>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</si>
  <si>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</si>
  <si>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</si>
  <si>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</si>
  <si>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</si>
  <si>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</si>
  <si>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</si>
  <si>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</si>
  <si>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</si>
  <si>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</si>
  <si>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</si>
  <si>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</si>
  <si>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</si>
  <si>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</si>
  <si>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</si>
  <si>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</si>
  <si>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</si>
  <si>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</si>
  <si>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</si>
  <si>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</si>
  <si>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</si>
  <si>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</si>
  <si>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</si>
  <si>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</si>
  <si>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</si>
  <si>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</si>
  <si>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</si>
  <si>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</si>
  <si>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</si>
  <si>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</si>
  <si>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</si>
  <si>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</si>
  <si>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</si>
  <si>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</si>
  <si>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</si>
  <si>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</si>
  <si>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</si>
  <si>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</si>
  <si>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</si>
  <si>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</si>
  <si>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</si>
  <si>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</si>
  <si>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</si>
  <si>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</si>
  <si>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</si>
  <si>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</si>
  <si>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</si>
  <si>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</si>
  <si>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</si>
  <si>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</si>
  <si>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</si>
  <si>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</si>
  <si>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</si>
  <si>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</si>
  <si>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</si>
  <si>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</si>
  <si>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</si>
  <si>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</si>
  <si>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</si>
  <si>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</si>
  <si>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</si>
  <si>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</si>
  <si>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</si>
  <si>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</si>
  <si>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</si>
  <si>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</si>
  <si>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</si>
  <si>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</si>
  <si>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</si>
  <si>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</si>
  <si>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</si>
  <si>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</si>
  <si>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</si>
  <si>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</si>
  <si>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</si>
  <si>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</si>
  <si>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</si>
  <si>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</si>
  <si>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</si>
  <si>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</si>
  <si>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</si>
  <si>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</si>
  <si>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</si>
  <si>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</si>
  <si>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</si>
  <si>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</si>
  <si>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</si>
  <si>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</si>
  <si>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</si>
  <si>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</si>
  <si>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</si>
  <si>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</si>
  <si>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</si>
  <si>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</si>
  <si>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</si>
  <si>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</si>
  <si>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</si>
  <si>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</si>
  <si>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</si>
  <si>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</si>
  <si>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</si>
  <si>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</si>
  <si>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</si>
  <si>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</si>
  <si>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</si>
  <si>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</si>
  <si>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</si>
  <si>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</si>
  <si>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</si>
  <si>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</si>
  <si>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</si>
  <si>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</si>
  <si>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</si>
  <si>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</si>
  <si>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</si>
  <si>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</si>
  <si>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</si>
  <si>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</si>
  <si>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</si>
  <si>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</si>
  <si>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</si>
  <si>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</si>
  <si>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</si>
  <si>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</si>
  <si>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</si>
  <si>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</si>
  <si>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</si>
  <si>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</si>
  <si>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</si>
  <si>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</si>
  <si>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</si>
  <si>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</si>
  <si>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</si>
  <si>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</si>
  <si>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</si>
  <si>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</si>
  <si>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</si>
  <si>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</si>
  <si>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</si>
  <si>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</si>
  <si>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</si>
  <si>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</si>
  <si>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</si>
  <si>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</si>
  <si>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</si>
  <si>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</si>
  <si>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</si>
  <si>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</si>
  <si>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</si>
  <si>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</si>
  <si>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</si>
  <si>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</si>
  <si>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</si>
  <si>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</si>
  <si>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</si>
  <si>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</si>
  <si>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</si>
  <si>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</si>
  <si>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</si>
  <si>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</si>
  <si>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</si>
  <si>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</si>
  <si>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</si>
  <si>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</si>
  <si>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</si>
  <si>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</si>
  <si>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</si>
  <si>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</si>
  <si>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</si>
  <si>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</si>
  <si>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</si>
  <si>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</si>
  <si>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</si>
  <si>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</si>
  <si>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</si>
  <si>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</si>
  <si>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</si>
  <si>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</si>
  <si>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</si>
  <si>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</si>
  <si>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</si>
  <si>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</si>
  <si>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</si>
  <si>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</si>
  <si>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</si>
  <si>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</si>
  <si>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</si>
  <si>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</si>
  <si>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</si>
  <si>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</si>
  <si>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</si>
  <si>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</si>
  <si>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</si>
  <si>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</si>
  <si>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</si>
  <si>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</si>
  <si>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</si>
  <si>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</si>
  <si>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</si>
  <si>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</si>
  <si>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</si>
  <si>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</si>
  <si>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</si>
  <si>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</si>
  <si>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</si>
  <si>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</si>
  <si>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</si>
  <si>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</si>
  <si>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</si>
  <si>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</si>
  <si>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</si>
  <si>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</si>
  <si>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</si>
  <si>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</si>
  <si>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</si>
  <si>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</si>
  <si>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</si>
  <si>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</si>
  <si>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</si>
  <si>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</si>
  <si>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</si>
  <si>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</si>
  <si>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</si>
  <si>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</si>
  <si>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</si>
  <si>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</si>
  <si>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</si>
  <si>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</si>
  <si>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</si>
  <si>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</si>
  <si>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</si>
  <si>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</si>
  <si>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</si>
  <si>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</si>
  <si>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</si>
  <si>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</si>
  <si>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</si>
  <si>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</si>
  <si>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</si>
  <si>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</si>
  <si>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</si>
  <si>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</si>
  <si>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</si>
  <si>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</si>
  <si>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</si>
  <si>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</si>
  <si>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</si>
  <si>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</si>
  <si>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</si>
  <si>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</si>
  <si>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</si>
  <si>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</si>
  <si>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</si>
  <si>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</si>
  <si>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</si>
  <si>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</si>
  <si>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</si>
  <si>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</si>
  <si>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</si>
  <si>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</si>
  <si>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</si>
  <si>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</si>
  <si>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</si>
  <si>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</si>
  <si>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</si>
  <si>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</si>
  <si>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</si>
  <si>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</si>
  <si>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</si>
  <si>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</si>
  <si>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</si>
  <si>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</si>
  <si>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</si>
  <si>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</si>
  <si>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</si>
  <si>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</si>
  <si>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</si>
  <si>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</si>
  <si>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</si>
  <si>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</si>
  <si>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</si>
  <si>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</si>
  <si>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</si>
  <si>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</si>
  <si>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</si>
  <si>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</si>
  <si>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</si>
  <si>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</si>
  <si>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</si>
  <si>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</si>
  <si>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</si>
  <si>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</si>
  <si>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</si>
  <si>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</si>
  <si>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</si>
  <si>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</si>
  <si>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</si>
  <si>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</si>
  <si>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</si>
  <si>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</si>
  <si>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</si>
  <si>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</si>
  <si>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</si>
  <si>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</si>
  <si>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</si>
  <si>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</si>
  <si>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</si>
  <si>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</si>
  <si>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</si>
  <si>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</si>
  <si>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</si>
  <si>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</si>
  <si>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</si>
  <si>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</si>
  <si>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</si>
  <si>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</si>
  <si>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</si>
  <si>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</si>
  <si>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</si>
  <si>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</si>
  <si>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</si>
  <si>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</si>
  <si>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</si>
  <si>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</si>
  <si>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</si>
  <si>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</si>
  <si>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</si>
  <si>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</si>
  <si>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</si>
  <si>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</si>
  <si>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</si>
  <si>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</si>
  <si>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</si>
  <si>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</si>
  <si>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</si>
  <si>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</si>
  <si>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</si>
  <si>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</si>
  <si>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</si>
  <si>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</si>
  <si>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</si>
  <si>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</si>
  <si>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</si>
  <si>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</si>
  <si>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</si>
  <si>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</si>
  <si>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</si>
  <si>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</si>
  <si>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</si>
  <si>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</si>
  <si>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</si>
  <si>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</si>
  <si>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</si>
  <si>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</si>
  <si>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</si>
  <si>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</si>
  <si>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</si>
  <si>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</si>
  <si>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</si>
  <si>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</si>
  <si>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</si>
  <si>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</si>
  <si>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</si>
  <si>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</si>
  <si>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</si>
  <si>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</si>
  <si>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</si>
  <si>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</si>
  <si>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</si>
  <si>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</si>
  <si>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</si>
  <si>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</si>
  <si>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</si>
  <si>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</si>
  <si>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</si>
  <si>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</si>
  <si>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</si>
  <si>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</si>
  <si>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</si>
  <si>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</si>
  <si>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</si>
  <si>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</si>
  <si>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</si>
  <si>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</si>
  <si>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</si>
  <si>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</si>
  <si>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</si>
  <si>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</si>
  <si>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</si>
  <si>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</si>
  <si>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</si>
  <si>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</si>
  <si>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</si>
  <si>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</si>
  <si>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</si>
  <si>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</si>
  <si>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</si>
  <si>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</si>
  <si>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</si>
  <si>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</si>
  <si>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</si>
  <si>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</si>
  <si>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</si>
  <si>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</si>
  <si>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</si>
  <si>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</si>
  <si>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</si>
  <si>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</si>
  <si>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</si>
  <si>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</si>
  <si>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</si>
  <si>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</si>
  <si>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</si>
  <si>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</si>
  <si>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</si>
  <si>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</si>
  <si>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</si>
  <si>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</si>
  <si>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</si>
  <si>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</si>
  <si>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</si>
  <si>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</si>
  <si>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</si>
  <si>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</si>
  <si>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</si>
  <si>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</si>
  <si>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</si>
  <si>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</si>
  <si>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</si>
  <si>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</si>
  <si>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</si>
  <si>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</si>
  <si>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</si>
  <si>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</si>
  <si>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</si>
  <si>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</si>
  <si>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</si>
  <si>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</si>
  <si>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</si>
  <si>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</si>
  <si>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</si>
  <si>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</si>
  <si>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</si>
  <si>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</si>
  <si>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</si>
  <si>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</si>
  <si>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</si>
  <si>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</si>
  <si>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</si>
  <si>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</si>
  <si>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</si>
  <si>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</si>
  <si>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</si>
  <si>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</si>
  <si>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</si>
  <si>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</si>
  <si>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</si>
  <si>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</si>
  <si>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</si>
  <si>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</si>
  <si>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</si>
  <si>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</si>
  <si>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</si>
  <si>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</si>
  <si>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</si>
  <si>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</si>
  <si>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</si>
  <si>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</si>
  <si>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</si>
  <si>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</si>
  <si>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</si>
  <si>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</si>
  <si>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</si>
  <si>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</si>
  <si>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</si>
  <si>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</si>
  <si>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</si>
  <si>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</si>
  <si>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</si>
  <si>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</si>
  <si>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</si>
  <si>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</si>
  <si>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</si>
  <si>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</si>
  <si>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</si>
  <si>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</si>
  <si>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</si>
  <si>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</si>
  <si>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</si>
  <si>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</si>
  <si>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</si>
  <si>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</si>
  <si>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</si>
  <si>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</si>
  <si>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</si>
  <si>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</si>
  <si>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</si>
  <si>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</si>
  <si>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</si>
  <si>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</si>
  <si>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</si>
  <si>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</si>
  <si>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</si>
  <si>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</si>
  <si>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</si>
  <si>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</si>
  <si>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</si>
  <si>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</si>
  <si>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</si>
  <si>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</si>
  <si>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</si>
  <si>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</si>
  <si>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</si>
  <si>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</si>
  <si>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</si>
  <si>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</si>
  <si>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</si>
  <si>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</si>
  <si>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</si>
  <si>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</si>
  <si>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</si>
  <si>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</si>
  <si>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</si>
  <si>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</si>
  <si>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</si>
  <si>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</si>
  <si>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</si>
  <si>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</si>
  <si>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</si>
  <si>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</si>
  <si>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</si>
  <si>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</si>
  <si>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</si>
  <si>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</si>
  <si>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</si>
  <si>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</si>
  <si>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</si>
  <si>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</si>
  <si>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</si>
  <si>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</si>
  <si>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</si>
  <si>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</si>
  <si>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</si>
  <si>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</si>
  <si>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</si>
  <si>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</si>
  <si>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</si>
  <si>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</si>
  <si>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</si>
  <si>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</si>
  <si>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</si>
  <si>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</si>
  <si>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</si>
  <si>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</si>
  <si>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</si>
  <si>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</si>
  <si>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</si>
  <si>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</si>
  <si>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</si>
  <si>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</si>
  <si>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</si>
  <si>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</si>
  <si>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</si>
  <si>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</si>
  <si>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</si>
  <si>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</si>
  <si>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</si>
  <si>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</si>
  <si>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</si>
  <si>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</si>
  <si>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</si>
  <si>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</si>
  <si>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</si>
  <si>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</si>
  <si>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</si>
  <si>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</si>
  <si>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</si>
  <si>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</si>
  <si>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</si>
  <si>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</si>
  <si>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</si>
  <si>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</si>
  <si>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</si>
  <si>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</si>
  <si>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</si>
  <si>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</si>
  <si>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</si>
  <si>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</si>
  <si>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</si>
  <si>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</si>
  <si>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</si>
  <si>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</si>
  <si>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</si>
  <si>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</si>
  <si>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</si>
  <si>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</si>
  <si>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</si>
  <si>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</si>
  <si>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</si>
  <si>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</si>
  <si>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</si>
  <si>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</si>
  <si>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</si>
  <si>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</si>
  <si>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</si>
  <si>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</si>
  <si>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</si>
  <si>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</si>
  <si>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</si>
  <si>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</si>
  <si>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</si>
  <si>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</si>
  <si>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</si>
  <si>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</si>
  <si>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</si>
  <si>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</si>
  <si>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</si>
  <si>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</si>
  <si>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</si>
  <si>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</si>
  <si>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</si>
  <si>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</si>
  <si>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</si>
  <si>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</si>
  <si>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</si>
  <si>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</si>
  <si>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</si>
  <si>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</si>
  <si>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</si>
  <si>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</si>
  <si>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</si>
  <si>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</si>
  <si>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</si>
  <si>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</si>
  <si>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</si>
  <si>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</si>
  <si>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</si>
  <si>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</si>
  <si>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</si>
  <si>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</si>
  <si>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</si>
  <si>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</si>
  <si>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</si>
  <si>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</si>
  <si>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</si>
  <si>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</si>
  <si>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</si>
  <si>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</si>
  <si>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</si>
  <si>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</si>
  <si>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</si>
  <si>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</si>
  <si>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</si>
  <si>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</si>
  <si>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</si>
  <si>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</si>
  <si>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</si>
  <si>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</si>
  <si>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</si>
  <si>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</si>
  <si>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</si>
  <si>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</si>
  <si>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</si>
  <si>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</si>
  <si>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</si>
  <si>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</si>
  <si>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</si>
  <si>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</si>
  <si>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</si>
  <si>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</si>
  <si>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</si>
  <si>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</si>
  <si>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</si>
  <si>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</si>
  <si>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</si>
  <si>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</si>
  <si>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</si>
  <si>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</si>
  <si>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</si>
  <si>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</si>
  <si>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</si>
  <si>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</si>
  <si>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</si>
  <si>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</si>
  <si>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</si>
  <si>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</si>
  <si>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</si>
  <si>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</si>
  <si>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</si>
  <si>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</si>
  <si>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</si>
  <si>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</si>
  <si>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</si>
  <si>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</si>
  <si>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</si>
  <si>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</si>
  <si>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</si>
  <si>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</si>
  <si>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</si>
  <si>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</si>
  <si>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</si>
  <si>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</si>
  <si>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</si>
  <si>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</si>
  <si>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</si>
  <si>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</si>
  <si>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</si>
  <si>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</si>
  <si>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</si>
  <si>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</si>
  <si>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</si>
  <si>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</si>
  <si>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</si>
  <si>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</si>
  <si>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</si>
  <si>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</si>
  <si>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</si>
  <si>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</si>
  <si>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</si>
  <si>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</si>
  <si>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</si>
  <si>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</si>
  <si>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</si>
  <si>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</si>
  <si>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</si>
  <si>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</si>
  <si>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</si>
  <si>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</si>
  <si>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</si>
  <si>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</si>
  <si>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</si>
  <si>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</si>
  <si>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</si>
  <si>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</si>
  <si>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</si>
  <si>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</si>
  <si>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</si>
  <si>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</si>
  <si>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</si>
  <si>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</si>
  <si>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</si>
  <si>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</si>
  <si>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</si>
  <si>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</si>
  <si>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</si>
  <si>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</si>
  <si>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</si>
  <si>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</si>
  <si>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</si>
  <si>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</si>
  <si>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</si>
  <si>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</si>
  <si>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</si>
  <si>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</si>
  <si>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</si>
  <si>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</si>
  <si>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</si>
  <si>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</si>
  <si>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</si>
  <si>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</si>
  <si>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</si>
  <si>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</si>
  <si>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</si>
  <si>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</si>
  <si>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</si>
  <si>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</si>
  <si>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</si>
  <si>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</si>
  <si>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</si>
  <si>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</si>
  <si>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</si>
  <si>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</si>
  <si>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</si>
  <si>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</si>
  <si>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</si>
  <si>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</si>
  <si>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</si>
  <si>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</si>
  <si>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</si>
  <si>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</si>
  <si>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</si>
  <si>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</si>
  <si>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</si>
  <si>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</si>
  <si>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</si>
  <si>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</si>
  <si>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</si>
  <si>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</si>
  <si>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</si>
  <si>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</si>
  <si>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</si>
  <si>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</si>
  <si>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</si>
  <si>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</si>
  <si>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</si>
  <si>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</si>
  <si>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</si>
  <si>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</si>
  <si>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</si>
  <si>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</si>
  <si>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</si>
  <si>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</si>
  <si>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</si>
  <si>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</si>
  <si>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</si>
  <si>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</si>
  <si>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</si>
  <si>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</si>
  <si>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</si>
  <si>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</si>
  <si>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</si>
  <si>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</si>
  <si>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</si>
  <si>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</si>
  <si>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</si>
  <si>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</si>
  <si>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</si>
  <si>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</si>
  <si>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</si>
  <si>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</si>
  <si>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</si>
  <si>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</si>
  <si>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</si>
  <si>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</si>
  <si>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</si>
  <si>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</si>
  <si>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</si>
  <si>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</si>
  <si>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</si>
  <si>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</si>
  <si>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</si>
  <si>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</si>
  <si>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</si>
  <si>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</si>
  <si>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</si>
  <si>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</si>
  <si>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</si>
  <si>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</si>
  <si>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</si>
  <si>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</si>
  <si>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</si>
  <si>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</si>
  <si>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</si>
  <si>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</si>
  <si>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</si>
  <si>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</si>
  <si>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</si>
  <si>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</si>
  <si>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</si>
  <si>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</si>
  <si>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</si>
  <si>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</si>
  <si>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</si>
  <si>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</si>
  <si>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</si>
  <si>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</si>
  <si>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</si>
  <si>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</si>
  <si>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</si>
  <si>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</si>
  <si>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</si>
  <si>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</si>
  <si>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</si>
  <si>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</si>
  <si>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</si>
  <si>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</si>
  <si>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</si>
  <si>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</si>
  <si>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</si>
  <si>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</si>
  <si>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</si>
  <si>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</si>
  <si>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</si>
  <si>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</si>
  <si>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</si>
  <si>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</si>
  <si>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</si>
  <si>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</si>
  <si>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</si>
  <si>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</si>
  <si>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</si>
  <si>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</si>
  <si>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</si>
  <si>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</si>
  <si>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</si>
  <si>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</si>
  <si>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</si>
  <si>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</si>
  <si>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</si>
  <si>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</si>
  <si>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</si>
  <si>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</si>
  <si>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</si>
  <si>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</si>
  <si>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</si>
  <si>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</si>
  <si>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</si>
  <si>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</si>
  <si>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</si>
  <si>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</si>
  <si>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</si>
  <si>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</si>
  <si>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</si>
  <si>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</si>
  <si>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</si>
  <si>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</si>
  <si>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</si>
  <si>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</si>
  <si>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</si>
  <si>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</si>
  <si>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</si>
  <si>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</si>
  <si>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</si>
  <si>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</si>
  <si>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</si>
  <si>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</si>
  <si>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</si>
  <si>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</si>
  <si>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</si>
  <si>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</si>
  <si>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</si>
  <si>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</si>
  <si>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</si>
  <si>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</si>
  <si>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</si>
  <si>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</si>
  <si>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</si>
  <si>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</si>
  <si>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</si>
  <si>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</si>
  <si>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</si>
  <si>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</si>
  <si>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</si>
  <si>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</si>
  <si>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</si>
  <si>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</si>
  <si>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</si>
  <si>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</si>
  <si>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</si>
  <si>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</si>
  <si>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</si>
  <si>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</si>
  <si>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</si>
  <si>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</si>
  <si>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</si>
  <si>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</si>
  <si>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</si>
  <si>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</si>
  <si>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</si>
  <si>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</si>
  <si>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</si>
  <si>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</si>
  <si>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</si>
  <si>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</si>
  <si>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</si>
  <si>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</si>
  <si>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</si>
  <si>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</si>
  <si>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</si>
  <si>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</si>
  <si>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</si>
  <si>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</si>
  <si>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</si>
  <si>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</si>
  <si>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</si>
  <si>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</si>
  <si>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</si>
  <si>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</si>
  <si>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</si>
  <si>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</si>
  <si>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</si>
  <si>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</si>
  <si>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</si>
  <si>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</si>
  <si>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</si>
  <si>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</si>
  <si>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</si>
  <si>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</si>
  <si>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</si>
  <si>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</si>
  <si>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</si>
  <si>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</si>
  <si>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</si>
  <si>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</si>
  <si>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</si>
  <si>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</si>
  <si>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</si>
  <si>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</si>
  <si>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</si>
  <si>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</si>
  <si>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</si>
  <si>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</si>
  <si>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</si>
  <si>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</si>
  <si>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</si>
  <si>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</si>
  <si>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</si>
  <si>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</si>
  <si>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</si>
  <si>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</si>
  <si>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</si>
  <si>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</si>
  <si>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</si>
  <si>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</si>
  <si>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</si>
  <si>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</si>
  <si>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</si>
  <si>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</si>
  <si>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</si>
  <si>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</si>
  <si>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</si>
  <si>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</si>
  <si>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</si>
  <si>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</si>
  <si>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</si>
  <si>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</si>
  <si>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</si>
  <si>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</si>
  <si>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</si>
  <si>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</si>
  <si>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</si>
  <si>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</si>
  <si>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</si>
  <si>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</si>
  <si>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</si>
  <si>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</si>
  <si>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</si>
  <si>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</si>
  <si>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</si>
  <si>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</si>
  <si>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</si>
  <si>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</si>
  <si>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</si>
  <si>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</si>
  <si>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</si>
  <si>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</si>
  <si>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</si>
  <si>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</si>
  <si>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</si>
  <si>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</si>
  <si>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</si>
  <si>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</si>
  <si>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</si>
  <si>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</si>
  <si>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</si>
  <si>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</si>
  <si>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</si>
  <si>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</si>
  <si>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</si>
  <si>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</si>
  <si>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</si>
  <si>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</si>
  <si>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</si>
  <si>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</si>
  <si>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</si>
  <si>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</si>
  <si>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</si>
  <si>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</si>
  <si>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</si>
  <si>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</si>
  <si>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</si>
  <si>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</si>
  <si>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</si>
  <si>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</si>
  <si>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</si>
  <si>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</si>
  <si>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</si>
  <si>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</si>
  <si>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</si>
  <si>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</si>
  <si>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</si>
  <si>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</si>
  <si>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</si>
  <si>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</si>
  <si>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</si>
  <si>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</si>
  <si>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</si>
  <si>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</si>
  <si>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</si>
  <si>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</si>
  <si>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</si>
  <si>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</si>
  <si>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</si>
  <si>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</si>
  <si>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</si>
  <si>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</si>
  <si>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</si>
  <si>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</si>
  <si>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</si>
  <si>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</si>
  <si>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</si>
  <si>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</si>
  <si>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</si>
  <si>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</si>
  <si>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</si>
  <si>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</si>
  <si>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</si>
  <si>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</si>
  <si>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</si>
  <si>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</si>
  <si>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</si>
  <si>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</si>
  <si>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</si>
  <si>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</si>
  <si>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</si>
  <si>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</si>
  <si>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</si>
  <si>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</si>
  <si>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</si>
  <si>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</si>
  <si>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</si>
  <si>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</si>
  <si>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</si>
  <si>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</si>
  <si>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</si>
  <si>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</si>
  <si>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</si>
  <si>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</si>
  <si>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</si>
  <si>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</si>
  <si>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</si>
  <si>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</si>
  <si>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</si>
  <si>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</si>
  <si>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</si>
  <si>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</si>
  <si>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</si>
  <si>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</si>
  <si>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</si>
  <si>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</si>
  <si>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</si>
  <si>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</si>
  <si>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</si>
  <si>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</si>
  <si>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</si>
  <si>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</si>
  <si>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</si>
  <si>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</si>
  <si>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</si>
  <si>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</si>
  <si>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</si>
  <si>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</si>
  <si>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</si>
  <si>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</si>
  <si>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</si>
  <si>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</si>
  <si>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</si>
  <si>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</si>
  <si>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</si>
  <si>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</si>
  <si>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</si>
  <si>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</si>
  <si>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</si>
  <si>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</si>
  <si>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</si>
  <si>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</si>
  <si>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</si>
  <si>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</si>
  <si>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</si>
  <si>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</si>
  <si>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</si>
  <si>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</si>
  <si>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</si>
  <si>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</si>
  <si>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</si>
  <si>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</si>
  <si>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</si>
  <si>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</si>
  <si>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</si>
  <si>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</si>
  <si>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</si>
  <si>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</si>
  <si>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</si>
  <si>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</si>
  <si>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</si>
  <si>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</si>
  <si>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</si>
  <si>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</si>
  <si>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</si>
  <si>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</si>
  <si>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</si>
  <si>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</si>
  <si>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</si>
  <si>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</si>
  <si>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</si>
  <si>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</si>
  <si>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</si>
  <si>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</si>
  <si>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</si>
  <si>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</si>
  <si>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</si>
  <si>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</si>
  <si>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</si>
  <si>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</si>
  <si>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</si>
  <si>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</si>
  <si>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</si>
  <si>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</si>
  <si>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</si>
  <si>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</si>
  <si>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</si>
  <si>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</si>
  <si>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</si>
  <si>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</si>
  <si>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</si>
  <si>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</si>
  <si>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</si>
  <si>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</si>
  <si>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</si>
  <si>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</si>
  <si>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</si>
  <si>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</si>
  <si>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</si>
  <si>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</si>
  <si>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</si>
  <si>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</si>
  <si>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</si>
  <si>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</si>
  <si>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</si>
  <si>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</si>
  <si>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</si>
  <si>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</si>
  <si>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</si>
  <si>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</si>
  <si>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</si>
  <si>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</si>
  <si>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</si>
  <si>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</si>
  <si>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</si>
  <si>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</si>
  <si>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</si>
  <si>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</si>
  <si>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</si>
  <si>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</si>
  <si>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</si>
  <si>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</si>
  <si>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</si>
  <si>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</si>
  <si>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</si>
  <si>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</si>
  <si>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</si>
  <si>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</si>
  <si>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</si>
  <si>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</si>
  <si>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</si>
  <si>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</si>
  <si>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</si>
  <si>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</si>
  <si>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</si>
  <si>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</si>
  <si>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</si>
  <si>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</si>
  <si>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</si>
  <si>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</si>
  <si>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</si>
  <si>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</si>
  <si>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</si>
  <si>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</si>
  <si>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</si>
  <si>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</si>
  <si>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</si>
  <si>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</si>
  <si>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</si>
  <si>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</si>
  <si>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</si>
  <si>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</si>
  <si>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</si>
  <si>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</si>
  <si>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</si>
  <si>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</si>
  <si>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</si>
  <si>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</si>
  <si>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</si>
  <si>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</si>
  <si>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</si>
  <si>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</si>
  <si>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</si>
  <si>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</si>
  <si>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</si>
  <si>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</si>
  <si>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</si>
  <si>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</si>
  <si>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</si>
  <si>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</si>
  <si>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</si>
  <si>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</si>
  <si>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</si>
  <si>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</si>
  <si>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</si>
  <si>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</si>
  <si>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</si>
  <si>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</si>
  <si>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</si>
  <si>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</si>
  <si>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</si>
  <si>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</si>
  <si>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</si>
  <si>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</si>
  <si>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</si>
  <si>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</si>
  <si>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</si>
  <si>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</si>
  <si>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</si>
  <si>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</si>
  <si>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</si>
  <si>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</si>
  <si>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</si>
  <si>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</si>
  <si>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</si>
  <si>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</si>
  <si>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</si>
  <si>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</si>
  <si>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</si>
  <si>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</si>
  <si>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</si>
  <si>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</si>
  <si>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</si>
  <si>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</si>
  <si>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</si>
  <si>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</si>
  <si>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</si>
  <si>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</si>
  <si>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</si>
  <si>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</si>
  <si>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</si>
  <si>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</si>
  <si>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</si>
  <si>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</si>
  <si>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</si>
  <si>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</si>
  <si>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</si>
  <si>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</si>
  <si>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</si>
  <si>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</si>
  <si>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</si>
  <si>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</si>
  <si>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</si>
  <si>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</si>
  <si>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</si>
  <si>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</si>
  <si>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</si>
  <si>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</si>
  <si>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</si>
  <si>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</si>
  <si>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</si>
  <si>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</si>
  <si>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</si>
  <si>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</si>
  <si>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</si>
  <si>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</si>
  <si>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</si>
  <si>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</si>
  <si>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</si>
  <si>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</si>
  <si>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</si>
  <si>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</si>
  <si>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</si>
  <si>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</si>
  <si>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</si>
  <si>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</si>
  <si>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</si>
  <si>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</si>
  <si>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</si>
  <si>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</si>
  <si>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</si>
  <si>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</si>
  <si>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</si>
  <si>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</si>
  <si>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</si>
  <si>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</si>
  <si>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</si>
  <si>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</si>
  <si>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</si>
  <si>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</si>
  <si>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</si>
  <si>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</si>
  <si>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</si>
  <si>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</si>
  <si>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</si>
  <si>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</si>
  <si>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</si>
  <si>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</si>
  <si>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</si>
  <si>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</si>
  <si>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</si>
  <si>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</si>
  <si>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</si>
  <si>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</si>
  <si>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</si>
  <si>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</si>
  <si>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</si>
  <si>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</si>
  <si>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</si>
  <si>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</si>
  <si>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</si>
  <si>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</si>
  <si>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</si>
  <si>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</si>
  <si>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</si>
  <si>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</si>
  <si>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</si>
  <si>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</si>
  <si>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</si>
  <si>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</si>
  <si>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</si>
  <si>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</si>
  <si>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</si>
  <si>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</si>
  <si>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</si>
  <si>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</si>
  <si>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</si>
  <si>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</si>
  <si>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</si>
  <si>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</si>
  <si>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</si>
  <si>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</si>
  <si>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</si>
  <si>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</si>
  <si>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</si>
  <si>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</si>
  <si>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</si>
  <si>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</si>
  <si>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</si>
  <si>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</si>
  <si>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</si>
  <si>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</si>
  <si>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</si>
  <si>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</si>
  <si>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</si>
  <si>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</si>
  <si>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</si>
  <si>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</si>
  <si>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</si>
  <si>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</si>
  <si>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</si>
  <si>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</si>
  <si>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</si>
  <si>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</si>
  <si>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</si>
  <si>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</si>
  <si>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</si>
  <si>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</si>
  <si>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</si>
  <si>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</si>
  <si>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</si>
  <si>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</si>
  <si>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</si>
  <si>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</si>
  <si>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</si>
  <si>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</si>
  <si>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</si>
  <si>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</si>
  <si>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</si>
  <si>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</si>
  <si>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</si>
  <si>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</si>
  <si>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</si>
  <si>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</si>
  <si>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</si>
  <si>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</si>
  <si>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</si>
  <si>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</si>
  <si>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</si>
  <si>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</si>
  <si>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</si>
  <si>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</si>
  <si>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</si>
  <si>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</si>
  <si>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</si>
  <si>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</si>
  <si>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</si>
  <si>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</si>
  <si>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</si>
  <si>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</si>
  <si>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</si>
  <si>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</si>
  <si>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</si>
  <si>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</si>
  <si>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</si>
  <si>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</si>
  <si>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</si>
  <si>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</si>
  <si>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</si>
  <si>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</si>
  <si>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</si>
  <si>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</si>
  <si>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</si>
  <si>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</si>
  <si>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</si>
  <si>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</si>
  <si>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</si>
  <si>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</si>
  <si>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</si>
  <si>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</si>
  <si>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</si>
  <si>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</si>
  <si>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</si>
  <si>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</si>
  <si>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</si>
  <si>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</si>
  <si>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</si>
  <si>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</si>
  <si>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</si>
  <si>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</si>
  <si>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</si>
  <si>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</si>
  <si>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</si>
  <si>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</si>
  <si>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</si>
  <si>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</si>
  <si>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</si>
  <si>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</si>
  <si>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</si>
  <si>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</si>
  <si>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</si>
  <si>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</si>
  <si>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</si>
  <si>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</si>
  <si>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</si>
  <si>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</si>
  <si>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</si>
  <si>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</si>
  <si>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</si>
  <si>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</si>
  <si>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</si>
  <si>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</si>
  <si>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</si>
  <si>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</si>
  <si>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</si>
  <si>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</si>
  <si>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</si>
  <si>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</si>
  <si>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</si>
  <si>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</si>
  <si>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</si>
  <si>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</si>
  <si>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</si>
  <si>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</si>
  <si>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</si>
  <si>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</si>
  <si>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</si>
  <si>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</si>
  <si>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</si>
  <si>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</si>
  <si>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</si>
  <si>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</si>
  <si>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</si>
  <si>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</si>
  <si>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</si>
  <si>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</si>
  <si>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</si>
  <si>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</si>
  <si>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</si>
  <si>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</si>
  <si>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</si>
  <si>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</si>
  <si>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</si>
  <si>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</si>
  <si>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</si>
  <si>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</si>
  <si>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</si>
  <si>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</si>
  <si>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</si>
  <si>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</si>
  <si>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</si>
  <si>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</si>
  <si>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</si>
  <si>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</si>
  <si>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</si>
  <si>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</si>
  <si>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</si>
  <si>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</si>
  <si>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</si>
  <si>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</si>
  <si>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</si>
  <si>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</si>
  <si>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</si>
  <si>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</si>
  <si>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</si>
  <si>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</si>
  <si>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</si>
  <si>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</si>
  <si>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</si>
  <si>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</si>
  <si>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</si>
  <si>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</si>
  <si>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</si>
  <si>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</si>
  <si>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</si>
  <si>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</si>
  <si>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</si>
  <si>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</si>
  <si>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</si>
  <si>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</si>
  <si>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</si>
  <si>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</si>
  <si>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</si>
  <si>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</si>
  <si>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</si>
  <si>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</si>
  <si>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</si>
  <si>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</si>
  <si>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</si>
  <si>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</si>
  <si>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</si>
  <si>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</si>
  <si>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</si>
  <si>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</si>
  <si>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</si>
  <si>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</si>
  <si>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</si>
  <si>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</si>
  <si>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</si>
  <si>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</si>
  <si>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</si>
  <si>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</si>
  <si>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</si>
  <si>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</si>
  <si>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</si>
  <si>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</si>
  <si>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</si>
  <si>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</si>
  <si>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</si>
  <si>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</si>
  <si>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</si>
  <si>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</si>
  <si>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</si>
  <si>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</si>
  <si>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</si>
  <si>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</si>
  <si>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</si>
  <si>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</si>
  <si>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</si>
  <si>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</si>
  <si>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</si>
  <si>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</si>
  <si>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</si>
  <si>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</si>
  <si>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</si>
  <si>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</si>
  <si>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</si>
  <si>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</si>
  <si>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</si>
  <si>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</si>
  <si>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</si>
  <si>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</si>
  <si>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</si>
  <si>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</si>
  <si>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</si>
  <si>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</si>
  <si>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</si>
  <si>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</si>
  <si>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</si>
  <si>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</si>
  <si>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</si>
  <si>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</si>
  <si>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</si>
  <si>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</si>
  <si>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</si>
  <si>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</si>
  <si>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</si>
  <si>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</si>
  <si>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</si>
  <si>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</si>
  <si>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</si>
  <si>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</si>
  <si>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</si>
  <si>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</si>
  <si>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</si>
  <si>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</si>
  <si>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</si>
  <si>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</si>
  <si>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</si>
  <si>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</si>
  <si>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</si>
  <si>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</si>
  <si>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</si>
  <si>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</si>
  <si>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</si>
  <si>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</si>
  <si>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</si>
  <si>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</si>
  <si>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</si>
  <si>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</si>
  <si>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</si>
  <si>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</si>
  <si>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</si>
  <si>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</si>
  <si>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</si>
  <si>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</si>
  <si>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</si>
  <si>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</si>
  <si>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</si>
  <si>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</si>
  <si>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</si>
  <si>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</si>
  <si>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</si>
  <si>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</si>
  <si>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</si>
  <si>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</si>
  <si>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</si>
  <si>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</si>
  <si>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</si>
  <si>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</si>
  <si>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</si>
  <si>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</si>
  <si>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</si>
  <si>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</si>
  <si>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</si>
  <si>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</si>
  <si>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</si>
  <si>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</si>
  <si>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</si>
  <si>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</si>
  <si>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</si>
  <si>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</si>
  <si>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</si>
  <si>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</si>
  <si>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</si>
  <si>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</si>
  <si>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</si>
  <si>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</si>
  <si>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</si>
  <si>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</si>
  <si>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</si>
  <si>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</si>
  <si>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</si>
  <si>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</si>
  <si>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</si>
  <si>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</si>
  <si>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</si>
  <si>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</si>
  <si>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</si>
  <si>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</si>
  <si>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</si>
  <si>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</si>
  <si>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</si>
  <si>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</si>
  <si>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</si>
  <si>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</si>
  <si>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</si>
  <si>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</si>
  <si>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</si>
  <si>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</si>
  <si>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</si>
  <si>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</si>
  <si>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</si>
  <si>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</si>
  <si>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</si>
  <si>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</si>
  <si>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</si>
  <si>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</si>
  <si>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</si>
  <si>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</si>
  <si>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</si>
  <si>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</si>
  <si>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</si>
  <si>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</si>
  <si>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</si>
  <si>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</si>
  <si>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</si>
  <si>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</si>
  <si>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</si>
  <si>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</si>
  <si>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</si>
  <si>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</si>
  <si>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</si>
  <si>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</si>
  <si>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</si>
  <si>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</si>
  <si>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</si>
  <si>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</si>
  <si>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</si>
  <si>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</si>
  <si>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</si>
  <si>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</si>
  <si>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</si>
  <si>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</si>
  <si>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</si>
  <si>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</si>
  <si>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</si>
  <si>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</si>
  <si>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</si>
  <si>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</si>
  <si>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</si>
  <si>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</si>
  <si>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</si>
  <si>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</si>
  <si>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</si>
  <si>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</si>
  <si>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</si>
  <si>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</si>
  <si>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</si>
  <si>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</si>
  <si>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</si>
  <si>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</si>
  <si>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</si>
  <si>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</si>
  <si>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</si>
  <si>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</si>
  <si>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</si>
  <si>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</si>
  <si>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</si>
  <si>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</si>
  <si>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</si>
  <si>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</si>
  <si>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</si>
  <si>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</si>
  <si>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</si>
  <si>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</si>
  <si>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</si>
  <si>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</si>
  <si>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</si>
  <si>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</si>
  <si>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</si>
  <si>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</si>
  <si>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</si>
  <si>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</si>
  <si>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</si>
  <si>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</si>
  <si>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</si>
  <si>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</si>
  <si>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</si>
  <si>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</si>
  <si>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</si>
  <si>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</si>
  <si>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</si>
  <si>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</si>
  <si>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</si>
  <si>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</si>
  <si>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</si>
  <si>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</si>
  <si>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</si>
  <si>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</si>
  <si>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</si>
  <si>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</si>
  <si>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</si>
  <si>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</si>
  <si>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</si>
  <si>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</si>
  <si>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</si>
  <si>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</si>
  <si>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</si>
  <si>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</si>
  <si>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</si>
  <si>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</si>
  <si>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</si>
  <si>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</si>
  <si>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</si>
  <si>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</si>
  <si>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</si>
  <si>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</si>
  <si>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</si>
  <si>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</si>
  <si>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</si>
  <si>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</si>
  <si>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</si>
  <si>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</si>
  <si>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</si>
  <si>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</si>
  <si>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</si>
  <si>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</si>
  <si>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</si>
  <si>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</si>
  <si>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</si>
  <si>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</si>
  <si>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</si>
  <si>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</si>
  <si>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</si>
  <si>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</si>
  <si>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</si>
  <si>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</si>
  <si>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</si>
  <si>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</si>
  <si>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</si>
  <si>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</si>
  <si>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</si>
  <si>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</si>
  <si>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</si>
  <si>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</si>
  <si>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</si>
  <si>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</si>
  <si>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</si>
  <si>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</si>
  <si>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</si>
  <si>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</si>
  <si>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</si>
  <si>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</si>
  <si>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</si>
  <si>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</si>
  <si>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</si>
  <si>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</si>
  <si>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</si>
  <si>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</si>
  <si>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</si>
  <si>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</si>
  <si>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</si>
  <si>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</si>
  <si>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</si>
  <si>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</si>
  <si>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</si>
  <si>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</si>
  <si>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</si>
  <si>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</si>
  <si>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</si>
  <si>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</si>
  <si>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</si>
  <si>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</si>
  <si>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</si>
  <si>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</si>
  <si>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</si>
  <si>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</si>
  <si>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</si>
  <si>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</si>
  <si>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</si>
  <si>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</si>
  <si>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</si>
  <si>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</si>
  <si>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</si>
  <si>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</si>
  <si>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</si>
  <si>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</si>
  <si>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</si>
  <si>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</si>
  <si>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</si>
  <si>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</si>
  <si>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</si>
  <si>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</si>
  <si>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</si>
  <si>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</si>
  <si>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</si>
  <si>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</si>
  <si>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</si>
  <si>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</si>
  <si>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</si>
  <si>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</si>
  <si>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</si>
  <si>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</si>
  <si>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</si>
  <si>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</si>
  <si>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</si>
  <si>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</si>
  <si>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</si>
  <si>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</si>
  <si>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</si>
  <si>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</si>
  <si>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</si>
  <si>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</si>
  <si>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</si>
  <si>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</si>
  <si>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</si>
  <si>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</si>
  <si>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</si>
  <si>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</si>
  <si>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</si>
  <si>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</si>
  <si>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</si>
  <si>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</si>
  <si>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</si>
  <si>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</si>
  <si>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</si>
  <si>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</si>
  <si>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</si>
  <si>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</si>
  <si>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</si>
  <si>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</si>
  <si>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</si>
  <si>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</si>
  <si>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</si>
  <si>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</si>
  <si>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</si>
  <si>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</si>
  <si>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</si>
  <si>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</si>
  <si>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</si>
  <si>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</si>
  <si>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</si>
  <si>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</si>
  <si>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</si>
  <si>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</si>
  <si>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</si>
  <si>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</si>
  <si>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</si>
  <si>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</si>
  <si>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</si>
  <si>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</si>
  <si>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</si>
  <si>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</si>
  <si>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</si>
  <si>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</si>
  <si>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</si>
  <si>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</si>
  <si>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</si>
  <si>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</si>
  <si>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</si>
  <si>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</si>
  <si>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</si>
  <si>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</si>
  <si>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</si>
  <si>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</si>
  <si>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</si>
  <si>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</si>
  <si>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</si>
  <si>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</si>
  <si>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</si>
  <si>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</si>
  <si>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</si>
  <si>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</si>
  <si>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</si>
  <si>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</si>
  <si>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</si>
  <si>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</si>
  <si>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</si>
  <si>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</si>
  <si>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</si>
  <si>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</si>
  <si>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</si>
  <si>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</si>
  <si>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</si>
  <si>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</si>
  <si>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</si>
  <si>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</si>
  <si>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</si>
  <si>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</si>
  <si>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</si>
  <si>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</si>
  <si>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</si>
  <si>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</si>
  <si>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</si>
  <si>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</si>
  <si>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</si>
  <si>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</si>
  <si>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</si>
  <si>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</si>
  <si>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</si>
  <si>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</si>
  <si>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</si>
  <si>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</si>
  <si>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</si>
  <si>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</si>
  <si>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</si>
  <si>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</si>
  <si>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</si>
  <si>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</si>
  <si>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</si>
  <si>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</si>
  <si>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</si>
  <si>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</si>
  <si>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</si>
  <si>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</si>
  <si>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</si>
  <si>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</si>
  <si>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</si>
  <si>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</si>
  <si>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</si>
  <si>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</si>
  <si>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</si>
  <si>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</si>
  <si>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</si>
  <si>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</si>
  <si>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</si>
  <si>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</si>
  <si>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</si>
  <si>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</si>
  <si>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</si>
  <si>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</si>
  <si>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</si>
  <si>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</si>
  <si>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</si>
  <si>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</si>
  <si>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</si>
  <si>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</si>
  <si>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</si>
  <si>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</si>
  <si>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</si>
  <si>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</si>
  <si>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</si>
  <si>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</si>
  <si>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</si>
  <si>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</si>
  <si>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</si>
  <si>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</si>
  <si>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</si>
  <si>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</si>
  <si>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</si>
  <si>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</si>
  <si>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</si>
  <si>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</si>
  <si>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</si>
  <si>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</si>
  <si>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</si>
  <si>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</si>
  <si>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</si>
  <si>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</si>
  <si>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</si>
  <si>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</si>
  <si>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</si>
  <si>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</si>
  <si>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</si>
  <si>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</si>
  <si>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</si>
  <si>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</si>
  <si>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</si>
  <si>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</si>
  <si>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</si>
  <si>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</si>
  <si>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</si>
  <si>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</si>
  <si>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</si>
  <si>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</si>
  <si>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</si>
  <si>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</si>
  <si>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</si>
  <si>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</si>
  <si>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</si>
  <si>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</si>
  <si>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</si>
  <si>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</si>
  <si>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</si>
  <si>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</si>
  <si>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</si>
  <si>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</si>
  <si>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</si>
  <si>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</si>
  <si>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</si>
  <si>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</si>
  <si>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</si>
  <si>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</si>
  <si>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</si>
  <si>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</si>
  <si>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</si>
  <si>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</si>
  <si>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</si>
  <si>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</si>
  <si>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</si>
  <si>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</si>
  <si>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</si>
  <si>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</si>
  <si>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</si>
  <si>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</si>
  <si>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</si>
  <si>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</si>
  <si>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</si>
  <si>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</si>
  <si>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</si>
  <si>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</si>
  <si>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</si>
  <si>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</si>
  <si>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</si>
  <si>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</si>
  <si>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</si>
  <si>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</si>
  <si>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</si>
  <si>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</si>
  <si>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</si>
  <si>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</si>
  <si>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</si>
  <si>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</si>
  <si>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</si>
  <si>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</si>
  <si>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</si>
  <si>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</si>
  <si>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</si>
  <si>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</si>
  <si>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</si>
  <si>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</si>
  <si>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</si>
  <si>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</si>
  <si>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</si>
  <si>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</si>
  <si>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</si>
  <si>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</si>
  <si>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</si>
  <si>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</si>
  <si>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</si>
  <si>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</si>
  <si>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</si>
  <si>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</si>
  <si>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</si>
  <si>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</si>
  <si>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</si>
  <si>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</si>
  <si>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</si>
  <si>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</si>
  <si>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</si>
  <si>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</si>
  <si>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</si>
  <si>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</si>
  <si>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</si>
  <si>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</si>
  <si>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</si>
  <si>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</si>
  <si>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</si>
  <si>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</si>
  <si>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</si>
  <si>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</si>
  <si>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</si>
  <si>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</si>
  <si>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</si>
  <si>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</si>
  <si>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</si>
  <si>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</si>
  <si>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</si>
  <si>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</si>
  <si>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</si>
  <si>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</si>
  <si>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</si>
  <si>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</si>
  <si>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</si>
  <si>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</si>
  <si>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</si>
  <si>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</si>
  <si>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</si>
  <si>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</si>
  <si>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</si>
  <si>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</si>
  <si>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</si>
  <si>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</si>
  <si>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</si>
  <si>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</si>
  <si>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</si>
  <si>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</si>
  <si>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</si>
  <si>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</si>
  <si>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</si>
  <si>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</si>
  <si>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</si>
  <si>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</si>
  <si>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</si>
  <si>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</si>
  <si>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</si>
  <si>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</si>
  <si>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</si>
  <si>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</si>
  <si>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</si>
  <si>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</si>
  <si>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</si>
  <si>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</si>
  <si>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</si>
  <si>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</si>
  <si>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</si>
  <si>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</si>
  <si>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</si>
  <si>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</si>
  <si>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</si>
  <si>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</si>
  <si>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</si>
  <si>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</si>
  <si>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</si>
  <si>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</si>
  <si>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</si>
  <si>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</si>
  <si>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</si>
  <si>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</si>
  <si>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</si>
  <si>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</si>
  <si>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</si>
  <si>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</si>
  <si>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</si>
  <si>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</si>
  <si>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</si>
  <si>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</si>
  <si>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</si>
  <si>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</si>
  <si>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</si>
  <si>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</si>
  <si>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</si>
  <si>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</si>
  <si>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</si>
  <si>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</si>
  <si>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</si>
  <si>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</si>
  <si>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</si>
  <si>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</si>
  <si>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</si>
  <si>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</si>
  <si>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</si>
  <si>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</si>
  <si>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</si>
  <si>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</si>
  <si>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</si>
  <si>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</si>
  <si>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</si>
  <si>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</si>
  <si>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</si>
  <si>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</si>
  <si>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</si>
  <si>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</si>
  <si>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</si>
  <si>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</si>
  <si>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</si>
  <si>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</si>
  <si>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</si>
  <si>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</si>
  <si>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</si>
  <si>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</si>
  <si>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</si>
  <si>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</si>
  <si>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</si>
  <si>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</si>
  <si>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</si>
  <si>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</si>
  <si>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</si>
  <si>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</si>
  <si>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</si>
  <si>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</si>
  <si>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</si>
  <si>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</si>
  <si>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</si>
  <si>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</si>
  <si>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</si>
  <si>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</si>
  <si>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</si>
  <si>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</si>
  <si>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</si>
  <si>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</si>
  <si>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</si>
  <si>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</si>
  <si>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</si>
  <si>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</si>
  <si>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</si>
  <si>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</si>
  <si>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</si>
  <si>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</si>
  <si>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</si>
  <si>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</si>
  <si>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</si>
  <si>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</si>
  <si>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</si>
  <si>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</si>
  <si>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</si>
  <si>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</si>
  <si>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</si>
  <si>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</si>
  <si>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</si>
  <si>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</si>
  <si>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</si>
  <si>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</si>
  <si>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</si>
  <si>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</si>
  <si>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</si>
  <si>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</si>
  <si>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</si>
  <si>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</si>
  <si>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</si>
  <si>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</si>
  <si>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</si>
  <si>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</si>
  <si>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</si>
  <si>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</si>
  <si>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</si>
  <si>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</si>
  <si>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</si>
  <si>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</si>
  <si>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</si>
  <si>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</si>
  <si>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</si>
  <si>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</si>
  <si>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</si>
  <si>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</si>
  <si>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</si>
  <si>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</si>
  <si>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</si>
  <si>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</si>
  <si>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</si>
  <si>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</si>
  <si>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</si>
  <si>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</si>
  <si>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</si>
  <si>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</si>
  <si>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</si>
  <si>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</si>
  <si>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</si>
  <si>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</si>
  <si>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</si>
  <si>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</si>
  <si>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</si>
  <si>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</si>
  <si>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</si>
  <si>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</si>
  <si>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</si>
  <si>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</si>
  <si>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</si>
  <si>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</si>
  <si>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</si>
  <si>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</si>
  <si>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</si>
  <si>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</si>
  <si>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</si>
  <si>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</si>
  <si>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</si>
  <si>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</si>
  <si>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</si>
  <si>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</si>
  <si>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</si>
  <si>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</si>
  <si>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</si>
  <si>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</si>
  <si>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</si>
  <si>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</si>
  <si>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</si>
  <si>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</si>
  <si>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</si>
  <si>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</si>
  <si>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</si>
  <si>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</si>
  <si>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</si>
  <si>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</si>
  <si>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</si>
  <si>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</si>
  <si>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</si>
  <si>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</si>
  <si>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</si>
  <si>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</si>
  <si>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</si>
  <si>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</si>
  <si>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</si>
  <si>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</si>
  <si>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</si>
  <si>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</si>
  <si>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</si>
  <si>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</si>
  <si>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</si>
  <si>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</si>
  <si>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</si>
  <si>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</si>
  <si>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</si>
  <si>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</si>
  <si>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</si>
  <si>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</si>
  <si>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</si>
  <si>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</si>
  <si>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</si>
  <si>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</si>
  <si>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</si>
  <si>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</si>
  <si>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</si>
  <si>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</si>
  <si>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</si>
  <si>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</si>
  <si>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</si>
  <si>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</si>
  <si>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</si>
  <si>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</si>
  <si>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</si>
  <si>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</si>
  <si>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</si>
  <si>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</si>
  <si>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</si>
  <si>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</si>
  <si>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</si>
  <si>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</si>
  <si>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</si>
  <si>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</si>
  <si>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</si>
  <si>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</si>
  <si>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</si>
  <si>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</si>
  <si>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</si>
  <si>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</si>
  <si>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</si>
  <si>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</si>
  <si>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</si>
  <si>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</si>
  <si>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</si>
  <si>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</si>
  <si>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</si>
  <si>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</si>
  <si>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</si>
  <si>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</si>
  <si>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</si>
  <si>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</si>
  <si>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</si>
  <si>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</si>
  <si>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</si>
  <si>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</si>
  <si>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</si>
  <si>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</si>
  <si>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</si>
  <si>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</si>
  <si>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</si>
  <si>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</si>
  <si>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</si>
  <si>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</si>
  <si>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</si>
  <si>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</si>
  <si>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</si>
  <si>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</si>
  <si>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</si>
  <si>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</si>
  <si>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</si>
  <si>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</si>
  <si>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</si>
  <si>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</si>
  <si>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</si>
  <si>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</si>
  <si>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</si>
  <si>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</si>
  <si>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</si>
  <si>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</si>
  <si>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</si>
  <si>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</si>
  <si>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</si>
  <si>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</si>
  <si>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</si>
  <si>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</si>
  <si>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</si>
  <si>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</si>
  <si>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</si>
  <si>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</si>
  <si>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</si>
  <si>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</si>
  <si>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</si>
  <si>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</si>
  <si>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</si>
  <si>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</si>
  <si>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</si>
  <si>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</si>
  <si>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</si>
  <si>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</si>
  <si>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</si>
  <si>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</si>
  <si>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</si>
  <si>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</si>
  <si>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</si>
  <si>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</si>
  <si>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</si>
  <si>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</si>
  <si>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</si>
  <si>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</si>
  <si>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</si>
  <si>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</si>
  <si>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</si>
  <si>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</si>
  <si>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</si>
  <si>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</si>
  <si>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</si>
  <si>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</si>
  <si>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</si>
  <si>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</si>
  <si>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</si>
  <si>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</si>
  <si>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</si>
  <si>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</si>
  <si>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</si>
  <si>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</si>
  <si>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</si>
  <si>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</si>
  <si>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</si>
  <si>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</si>
  <si>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</si>
  <si>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</si>
  <si>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</si>
  <si>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</si>
  <si>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</si>
  <si>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</si>
  <si>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</si>
  <si>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</si>
  <si>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</si>
  <si>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</si>
  <si>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</si>
  <si>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</si>
  <si>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</si>
  <si>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</si>
  <si>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</si>
  <si>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</si>
  <si>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</si>
  <si>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</si>
  <si>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</si>
  <si>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</si>
  <si>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</si>
  <si>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</si>
  <si>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</si>
  <si>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</si>
  <si>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</si>
  <si>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</si>
  <si>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</si>
  <si>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</si>
  <si>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</si>
  <si>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</si>
  <si>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</si>
  <si>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</si>
  <si>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</si>
  <si>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</si>
  <si>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</si>
  <si>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</si>
  <si>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</si>
  <si>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</si>
  <si>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</si>
  <si>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</si>
  <si>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</si>
  <si>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</si>
  <si>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</si>
  <si>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</si>
  <si>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</si>
  <si>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</si>
  <si>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</si>
  <si>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</si>
  <si>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</si>
  <si>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</si>
  <si>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</si>
  <si>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</si>
  <si>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</si>
  <si>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</si>
  <si>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</si>
  <si>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</si>
  <si>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</si>
  <si>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</si>
  <si>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</si>
  <si>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</si>
  <si>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</si>
  <si>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</si>
  <si>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</si>
  <si>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</si>
  <si>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</si>
  <si>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</si>
  <si>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</si>
  <si>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</si>
  <si>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</si>
  <si>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</si>
  <si>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</si>
  <si>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</si>
  <si>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</si>
  <si>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</si>
  <si>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</si>
  <si>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</si>
  <si>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</si>
  <si>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</si>
  <si>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</si>
  <si>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</si>
  <si>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</si>
  <si>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</si>
  <si>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</si>
  <si>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</si>
  <si>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</si>
  <si>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</si>
  <si>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</si>
  <si>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</si>
  <si>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</si>
  <si>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</si>
  <si>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</si>
  <si>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</si>
  <si>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</si>
  <si>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</si>
  <si>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</si>
  <si>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</si>
  <si>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</si>
  <si>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</si>
  <si>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</si>
  <si>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</si>
  <si>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</si>
  <si>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</si>
  <si>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</si>
  <si>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</si>
  <si>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</si>
  <si>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</si>
  <si>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</si>
  <si>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</si>
  <si>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</si>
  <si>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</si>
  <si>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</si>
  <si>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</si>
  <si>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</si>
  <si>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</si>
  <si>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</si>
  <si>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</si>
  <si>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</si>
  <si>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</si>
  <si>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</si>
  <si>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</si>
  <si>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</si>
  <si>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</si>
  <si>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</si>
  <si>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</si>
  <si>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</si>
  <si>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</si>
  <si>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</si>
  <si>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</si>
  <si>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</si>
  <si>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</si>
  <si>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</si>
  <si>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</si>
  <si>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</si>
  <si>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</si>
  <si>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</si>
  <si>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</si>
  <si>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</si>
  <si>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</si>
  <si>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</si>
  <si>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</si>
  <si>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</si>
  <si>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</si>
  <si>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</si>
  <si>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</si>
  <si>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</si>
  <si>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</si>
  <si>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</si>
  <si>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</si>
  <si>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</si>
  <si>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</si>
  <si>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</si>
  <si>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</si>
  <si>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</si>
  <si>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</si>
  <si>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</si>
  <si>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</si>
  <si>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</si>
  <si>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</si>
  <si>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</si>
  <si>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</si>
  <si>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</si>
  <si>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</si>
  <si>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</si>
  <si>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</si>
  <si>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</si>
  <si>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</si>
  <si>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</si>
  <si>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</si>
  <si>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</si>
  <si>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</si>
  <si>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</si>
  <si>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</si>
  <si>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</si>
  <si>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</si>
  <si>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</si>
  <si>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</si>
  <si>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</si>
  <si>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</si>
  <si>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</si>
  <si>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</si>
  <si>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</si>
  <si>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</si>
  <si>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</si>
  <si>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</si>
  <si>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</si>
  <si>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</si>
  <si>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</si>
  <si>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</si>
  <si>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</si>
  <si>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</si>
  <si>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</si>
  <si>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</si>
  <si>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</si>
  <si>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</si>
  <si>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</si>
  <si>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</si>
  <si>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</si>
  <si>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</si>
  <si>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</si>
  <si>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</si>
  <si>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</si>
  <si>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</si>
  <si>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</si>
  <si>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</si>
  <si>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</si>
  <si>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</si>
  <si>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</si>
  <si>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</si>
  <si>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</si>
  <si>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</si>
  <si>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</si>
  <si>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</si>
  <si>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</si>
  <si>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</si>
  <si>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</si>
  <si>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</si>
  <si>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</si>
  <si>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</si>
  <si>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</si>
  <si>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</si>
  <si>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</si>
  <si>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</si>
  <si>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</si>
  <si>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</si>
  <si>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</si>
  <si>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</si>
  <si>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</si>
  <si>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</si>
  <si>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</si>
  <si>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</si>
  <si>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</si>
  <si>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</si>
  <si>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</si>
  <si>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</si>
  <si>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</si>
  <si>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</si>
  <si>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</si>
  <si>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</si>
  <si>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</si>
  <si>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</si>
  <si>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</si>
  <si>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</si>
  <si>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</si>
  <si>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</si>
  <si>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</si>
  <si>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</si>
  <si>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</si>
  <si>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</si>
  <si>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</si>
  <si>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</si>
  <si>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</si>
  <si>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</si>
  <si>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</si>
  <si>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</si>
  <si>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</si>
  <si>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</si>
  <si>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</si>
  <si>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</si>
  <si>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</si>
  <si>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</si>
  <si>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</si>
  <si>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</si>
  <si>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</si>
  <si>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</si>
  <si>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</si>
  <si>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</si>
  <si>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</si>
  <si>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</si>
  <si>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</si>
  <si>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</si>
  <si>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</si>
  <si>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</si>
  <si>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</si>
  <si>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</si>
  <si>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</si>
  <si>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</si>
  <si>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</si>
  <si>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</si>
  <si>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</si>
  <si>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</si>
  <si>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</si>
  <si>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</si>
  <si>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</si>
  <si>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</si>
  <si>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</si>
  <si>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</si>
  <si>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</si>
  <si>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</si>
  <si>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</si>
  <si>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</si>
  <si>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</si>
  <si>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</si>
  <si>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</si>
  <si>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</si>
  <si>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</si>
  <si>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</si>
  <si>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</si>
  <si>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</si>
  <si>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</si>
  <si>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</si>
  <si>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</si>
  <si>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</si>
  <si>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</si>
  <si>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</si>
  <si>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</si>
  <si>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</si>
  <si>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</si>
  <si>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</si>
  <si>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</si>
  <si>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</si>
  <si>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</si>
  <si>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</si>
  <si>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</si>
  <si>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</si>
  <si>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</si>
  <si>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</si>
  <si>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</si>
  <si>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</si>
  <si>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</si>
  <si>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</si>
  <si>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</si>
  <si>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</si>
  <si>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</si>
  <si>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</si>
  <si>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</si>
  <si>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</si>
  <si>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</si>
  <si>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</si>
  <si>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</si>
  <si>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</si>
  <si>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</si>
  <si>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</si>
  <si>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</si>
  <si>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</si>
  <si>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</si>
  <si>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</si>
  <si>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</si>
  <si>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</si>
  <si>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</si>
  <si>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</si>
  <si>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</si>
  <si>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</si>
  <si>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</si>
  <si>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</si>
  <si>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</si>
  <si>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</si>
  <si>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</si>
  <si>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</si>
  <si>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</si>
  <si>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</si>
  <si>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</si>
  <si>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</si>
  <si>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</si>
  <si>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</si>
  <si>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</si>
  <si>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</si>
  <si>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</si>
  <si>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</si>
  <si>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</si>
  <si>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</si>
  <si>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</si>
  <si>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</si>
  <si>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</si>
  <si>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</si>
  <si>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</si>
  <si>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</si>
  <si>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</si>
  <si>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</si>
  <si>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</si>
  <si>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</si>
  <si>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</si>
  <si>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</si>
  <si>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</si>
  <si>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</si>
  <si>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</si>
  <si>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</si>
  <si>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</si>
  <si>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</si>
  <si>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</si>
  <si>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</si>
  <si>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</si>
  <si>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</si>
  <si>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</si>
  <si>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</si>
  <si>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</si>
  <si>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</si>
  <si>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</si>
  <si>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</si>
  <si>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</si>
  <si>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</si>
  <si>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</si>
  <si>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</si>
  <si>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</si>
  <si>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</si>
  <si>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</si>
  <si>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</si>
  <si>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</si>
  <si>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</si>
  <si>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</si>
  <si>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</si>
  <si>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</si>
  <si>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</si>
  <si>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</si>
  <si>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</si>
  <si>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</si>
  <si>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</si>
  <si>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</si>
  <si>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</si>
  <si>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</si>
  <si>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</si>
  <si>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</si>
  <si>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</si>
  <si>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</si>
  <si>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</si>
  <si>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</si>
  <si>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</si>
  <si>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</si>
  <si>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</si>
  <si>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</si>
  <si>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</si>
  <si>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</si>
  <si>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</si>
  <si>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</si>
  <si>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</si>
  <si>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</si>
  <si>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</si>
  <si>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</si>
  <si>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</si>
  <si>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</si>
  <si>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</si>
  <si>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</si>
  <si>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</si>
  <si>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</si>
  <si>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</si>
  <si>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</si>
  <si>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</si>
  <si>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</si>
  <si>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</si>
  <si>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</si>
  <si>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</si>
  <si>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</si>
  <si>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</si>
  <si>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</si>
  <si>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</si>
  <si>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</si>
  <si>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</si>
  <si>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</si>
  <si>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</si>
  <si>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</si>
  <si>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</si>
  <si>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</si>
  <si>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</si>
  <si>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</si>
  <si>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</si>
  <si>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</si>
  <si>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</si>
  <si>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</si>
  <si>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</si>
  <si>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</si>
  <si>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</si>
  <si>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</si>
  <si>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</si>
  <si>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</si>
  <si>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</si>
  <si>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</si>
  <si>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</si>
  <si>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</si>
  <si>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</si>
  <si>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</si>
  <si>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</si>
  <si>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</si>
  <si>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</si>
  <si>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</si>
  <si>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</si>
  <si>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</si>
  <si>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</si>
  <si>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</si>
  <si>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</si>
  <si>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</si>
  <si>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</si>
  <si>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</si>
  <si>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</si>
  <si>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</si>
  <si>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</si>
  <si>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</si>
  <si>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</si>
  <si>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</si>
  <si>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</si>
  <si>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</si>
  <si>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</si>
  <si>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</si>
  <si>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</si>
  <si>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</si>
  <si>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</si>
  <si>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</si>
  <si>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</si>
  <si>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</si>
  <si>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</si>
  <si>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</si>
  <si>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</si>
  <si>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</si>
  <si>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</si>
  <si>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</si>
  <si>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</si>
  <si>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</si>
  <si>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</si>
  <si>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</si>
  <si>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</si>
  <si>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</si>
  <si>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</si>
  <si>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</si>
  <si>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</si>
  <si>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</si>
  <si>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</si>
  <si>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</si>
  <si>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</si>
  <si>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</si>
  <si>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</si>
  <si>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</si>
  <si>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</si>
  <si>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</si>
  <si>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</si>
  <si>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</si>
  <si>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</si>
  <si>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</si>
  <si>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</si>
  <si>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</si>
  <si>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</si>
  <si>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</si>
  <si>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</si>
  <si>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</si>
  <si>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</si>
  <si>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</si>
  <si>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</si>
  <si>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</si>
  <si>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</si>
  <si>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</si>
  <si>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</si>
  <si>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</si>
  <si>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</si>
  <si>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</si>
  <si>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</si>
  <si>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</si>
  <si>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</si>
  <si>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</si>
  <si>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</si>
  <si>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</si>
  <si>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</si>
  <si>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</si>
  <si>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</si>
  <si>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</si>
  <si>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</si>
  <si>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</si>
  <si>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</si>
  <si>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</si>
  <si>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</si>
  <si>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</si>
  <si>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</si>
  <si>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</si>
  <si>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</si>
  <si>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</si>
  <si>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</si>
  <si>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</si>
  <si>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</si>
  <si>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</si>
  <si>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</si>
  <si>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</si>
  <si>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</si>
  <si>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</si>
  <si>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</si>
  <si>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</si>
  <si>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</si>
  <si>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</si>
  <si>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</si>
  <si>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</si>
  <si>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</si>
  <si>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</si>
  <si>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</si>
  <si>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</si>
  <si>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</si>
  <si>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</si>
  <si>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</si>
  <si>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</si>
  <si>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</si>
  <si>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</si>
  <si>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</si>
  <si>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</si>
  <si>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</si>
  <si>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</si>
  <si>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</si>
  <si>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</si>
  <si>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</si>
  <si>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</si>
  <si>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</si>
  <si>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</si>
  <si>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</si>
  <si>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</si>
  <si>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</si>
  <si>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</si>
  <si>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</si>
  <si>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</si>
  <si>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</si>
  <si>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</si>
  <si>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</si>
  <si>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</si>
  <si>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</si>
  <si>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</si>
  <si>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</si>
  <si>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</si>
  <si>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</si>
  <si>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</si>
  <si>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</si>
  <si>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</si>
  <si>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</si>
  <si>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</si>
  <si>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</si>
  <si>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</si>
  <si>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</si>
  <si>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</si>
  <si>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</si>
  <si>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</si>
  <si>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</si>
  <si>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</si>
  <si>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</si>
  <si>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</si>
  <si>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</si>
  <si>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</si>
  <si>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</si>
  <si>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</si>
  <si>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</si>
  <si>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</si>
  <si>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</si>
  <si>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</si>
  <si>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</si>
  <si>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</si>
  <si>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</si>
  <si>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</si>
  <si>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</si>
  <si>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</si>
  <si>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</si>
  <si>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</si>
  <si>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</si>
  <si>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</si>
  <si>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</si>
  <si>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</si>
  <si>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</si>
  <si>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</si>
  <si>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</si>
  <si>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</si>
  <si>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</si>
  <si>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</si>
  <si>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</si>
  <si>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</si>
  <si>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</si>
  <si>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</si>
  <si>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</si>
  <si>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</si>
  <si>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</si>
  <si>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</si>
  <si>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</si>
  <si>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</si>
  <si>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</si>
  <si>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</si>
  <si>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</si>
  <si>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</si>
  <si>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</si>
  <si>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</si>
  <si>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</si>
  <si>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</si>
  <si>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</si>
  <si>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</si>
  <si>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</si>
  <si>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</si>
  <si>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</si>
  <si>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</si>
  <si>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</si>
  <si>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</si>
  <si>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</si>
  <si>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</si>
  <si>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</si>
  <si>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</si>
  <si>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</si>
  <si>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</si>
  <si>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</si>
  <si>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</si>
  <si>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</si>
  <si>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</si>
  <si>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</si>
  <si>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</si>
  <si>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</si>
  <si>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</si>
  <si>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</si>
  <si>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</si>
  <si>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</si>
  <si>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</si>
  <si>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</si>
  <si>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</si>
  <si>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</si>
  <si>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</si>
  <si>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</si>
  <si>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</si>
  <si>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</si>
  <si>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</si>
  <si>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</si>
  <si>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</si>
  <si>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</si>
  <si>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</si>
  <si>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</si>
  <si>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</si>
  <si>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</si>
  <si>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</si>
  <si>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</si>
  <si>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</si>
  <si>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</si>
  <si>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</si>
  <si>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</si>
  <si>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</si>
  <si>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</si>
  <si>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</si>
  <si>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</si>
  <si>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</si>
  <si>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</si>
  <si>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</si>
  <si>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</si>
  <si>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</si>
  <si>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</si>
  <si>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</si>
  <si>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</si>
  <si>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</si>
  <si>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</si>
  <si>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</si>
  <si>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</si>
  <si>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</si>
  <si>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</si>
  <si>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</si>
  <si>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</si>
  <si>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</si>
  <si>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</si>
  <si>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</si>
  <si>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</si>
  <si>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</si>
  <si>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</si>
  <si>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</si>
  <si>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</si>
  <si>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</si>
  <si>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</si>
  <si>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</si>
  <si>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</si>
  <si>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</si>
  <si>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</si>
  <si>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</si>
  <si>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</si>
  <si>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</si>
  <si>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</si>
  <si>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</si>
  <si>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</si>
  <si>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</si>
  <si>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</si>
  <si>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</si>
  <si>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</si>
  <si>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</si>
  <si>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</si>
  <si>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</si>
  <si>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</si>
  <si>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</si>
  <si>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</si>
  <si>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</si>
  <si>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</si>
  <si>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</si>
  <si>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</si>
  <si>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</si>
  <si>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</si>
  <si>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</si>
  <si>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</si>
  <si>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</si>
  <si>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</si>
  <si>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</si>
  <si>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</si>
  <si>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</si>
  <si>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</si>
  <si>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</si>
  <si>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</si>
  <si>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</si>
  <si>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</si>
  <si>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</si>
  <si>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</si>
  <si>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</si>
  <si>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</si>
  <si>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</si>
  <si>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</si>
  <si>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</si>
  <si>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</si>
  <si>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</si>
  <si>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</si>
  <si>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</si>
  <si>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</si>
  <si>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</si>
  <si>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</si>
  <si>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</si>
  <si>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</si>
  <si>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</si>
  <si>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</si>
  <si>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</si>
  <si>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</si>
  <si>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</si>
  <si>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</si>
  <si>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</si>
  <si>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</si>
  <si>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</si>
  <si>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</si>
  <si>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</si>
  <si>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</si>
  <si>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</si>
  <si>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</si>
  <si>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</si>
  <si>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</si>
  <si>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</si>
  <si>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</si>
  <si>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</si>
  <si>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</si>
  <si>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</si>
  <si>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</si>
  <si>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</si>
  <si>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</si>
  <si>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</si>
  <si>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</si>
  <si>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</si>
  <si>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</si>
  <si>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</si>
  <si>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</si>
  <si>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</si>
  <si>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</si>
  <si>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</si>
  <si>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</si>
  <si>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</si>
  <si>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</si>
  <si>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</si>
  <si>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</si>
  <si>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</si>
  <si>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</si>
  <si>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</si>
  <si>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</si>
  <si>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</si>
  <si>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</si>
  <si>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</si>
  <si>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</si>
  <si>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</si>
  <si>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</si>
  <si>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</si>
  <si>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</si>
  <si>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</si>
  <si>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</si>
  <si>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</si>
  <si>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</si>
  <si>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</si>
  <si>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</si>
  <si>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</si>
  <si>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</si>
  <si>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</si>
  <si>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</si>
  <si>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</si>
  <si>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</si>
  <si>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</si>
  <si>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</si>
  <si>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</si>
  <si>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</si>
  <si>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</si>
  <si>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</si>
  <si>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</si>
  <si>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</si>
  <si>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</si>
  <si>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</si>
  <si>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</si>
  <si>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</si>
  <si>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</si>
  <si>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</si>
  <si>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</si>
  <si>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</si>
  <si>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</si>
  <si>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</si>
  <si>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</si>
  <si>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</si>
  <si>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</si>
  <si>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</si>
  <si>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</si>
  <si>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</si>
  <si>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</si>
  <si>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</si>
  <si>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</si>
  <si>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</si>
  <si>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</si>
  <si>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</si>
  <si>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</si>
  <si>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</si>
  <si>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</si>
  <si>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</si>
  <si>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</si>
  <si>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</si>
  <si>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</si>
  <si>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</si>
  <si>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</si>
  <si>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</si>
  <si>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</si>
  <si>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</si>
  <si>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</si>
  <si>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</si>
  <si>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</si>
  <si>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</si>
  <si>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</si>
  <si>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</si>
  <si>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</si>
  <si>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</si>
  <si>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</si>
  <si>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</si>
  <si>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</si>
  <si>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</si>
  <si>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</si>
  <si>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</si>
  <si>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</si>
  <si>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</si>
  <si>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</si>
  <si>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</si>
  <si>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</si>
  <si>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</si>
  <si>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</si>
  <si>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</si>
  <si>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</si>
  <si>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</si>
  <si>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</si>
  <si>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</si>
  <si>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</si>
  <si>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</si>
  <si>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</si>
  <si>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</si>
  <si>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</si>
  <si>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</si>
  <si>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</si>
  <si>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</si>
  <si>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</si>
  <si>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</si>
  <si>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</si>
  <si>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</si>
  <si>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</si>
  <si>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</si>
  <si>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</si>
  <si>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</si>
  <si>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</si>
  <si>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</si>
  <si>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</si>
  <si>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</si>
  <si>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</si>
  <si>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</si>
  <si>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</si>
  <si>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</si>
  <si>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</si>
  <si>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</si>
  <si>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</si>
  <si>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</si>
  <si>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</si>
  <si>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</si>
  <si>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</si>
  <si>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</si>
  <si>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</si>
  <si>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</si>
  <si>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</si>
  <si>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</si>
  <si>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</si>
  <si>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</si>
  <si>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</si>
  <si>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</si>
  <si>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</si>
  <si>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</si>
  <si>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</si>
  <si>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</si>
  <si>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</si>
  <si>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</si>
  <si>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</si>
  <si>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</si>
  <si>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</si>
  <si>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</si>
  <si>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</si>
  <si>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</si>
  <si>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</si>
  <si>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</si>
  <si>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</si>
  <si>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</si>
  <si>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</si>
  <si>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</si>
  <si>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</si>
  <si>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</si>
  <si>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</si>
  <si>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</si>
  <si>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</si>
  <si>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</si>
  <si>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</si>
  <si>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</si>
  <si>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</si>
  <si>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</si>
  <si>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</si>
  <si>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</si>
  <si>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</si>
  <si>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</si>
  <si>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</si>
  <si>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</si>
  <si>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</si>
  <si>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</si>
  <si>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</si>
  <si>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</si>
  <si>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</si>
  <si>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</si>
  <si>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</si>
  <si>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</si>
  <si>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</si>
  <si>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</si>
  <si>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</si>
  <si>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</si>
  <si>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</si>
  <si>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</si>
  <si>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</si>
  <si>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</si>
  <si>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</si>
  <si>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</si>
  <si>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</si>
  <si>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</si>
  <si>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</si>
  <si>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</si>
  <si>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</si>
  <si>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</si>
  <si>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</si>
  <si>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</si>
  <si>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</si>
  <si>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</si>
  <si>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</si>
  <si>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</si>
  <si>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</si>
  <si>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</si>
  <si>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</si>
  <si>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</si>
  <si>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</si>
  <si>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</si>
  <si>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</si>
  <si>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</si>
  <si>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</si>
  <si>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</si>
  <si>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</si>
  <si>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</si>
  <si>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</si>
  <si>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</si>
  <si>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</si>
  <si>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</si>
  <si>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</si>
  <si>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</si>
  <si>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</si>
  <si>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</si>
  <si>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</si>
  <si>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</si>
  <si>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</si>
  <si>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</si>
  <si>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</si>
  <si>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</si>
  <si>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</si>
  <si>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</si>
  <si>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</si>
  <si>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</si>
  <si>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</si>
  <si>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</si>
  <si>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</si>
  <si>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</si>
  <si>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</si>
  <si>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</si>
  <si>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</si>
  <si>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</si>
  <si>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</si>
  <si>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</si>
  <si>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</si>
  <si>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</si>
  <si>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</si>
  <si>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</si>
  <si>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</si>
  <si>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</si>
  <si>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</si>
  <si>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</si>
  <si>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</si>
  <si>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</si>
  <si>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</si>
  <si>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</si>
  <si>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</si>
  <si>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</si>
  <si>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</si>
  <si>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</si>
  <si>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</si>
  <si>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</si>
  <si>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</si>
  <si>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</si>
  <si>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</si>
  <si>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</si>
  <si>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</si>
  <si>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</si>
  <si>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</si>
  <si>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</si>
  <si>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</si>
  <si>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</si>
  <si>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</si>
  <si>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</si>
  <si>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</si>
  <si>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</si>
  <si>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</si>
  <si>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</si>
  <si>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</si>
  <si>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</si>
  <si>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</si>
  <si>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</si>
  <si>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</si>
  <si>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</si>
  <si>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</si>
  <si>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</si>
  <si>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</si>
  <si>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</si>
  <si>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</si>
  <si>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</si>
  <si>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</si>
  <si>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</si>
  <si>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</si>
  <si>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</si>
  <si>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</si>
  <si>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</si>
  <si>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</si>
  <si>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</si>
  <si>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</si>
  <si>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</si>
  <si>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</si>
  <si>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</si>
  <si>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</si>
  <si>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</si>
  <si>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</si>
  <si>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</si>
  <si>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</si>
  <si>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</si>
  <si>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</si>
  <si>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</si>
  <si>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</si>
  <si>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</si>
  <si>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</si>
  <si>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</si>
  <si>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</si>
  <si>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</si>
  <si>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</si>
  <si>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</si>
  <si>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</si>
  <si>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</si>
  <si>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</si>
  <si>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</si>
  <si>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</si>
  <si>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</si>
  <si>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</si>
  <si>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</si>
  <si>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</si>
  <si>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</si>
  <si>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</si>
  <si>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</si>
  <si>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</si>
  <si>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</si>
  <si>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</si>
  <si>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</si>
  <si>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</si>
  <si>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</si>
  <si>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</si>
  <si>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</si>
  <si>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</si>
  <si>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</si>
  <si>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</si>
  <si>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</si>
  <si>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</si>
  <si>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</si>
  <si>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</si>
  <si>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</si>
  <si>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</si>
  <si>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</si>
  <si>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</si>
  <si>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</si>
  <si>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</si>
  <si>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</si>
  <si>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</si>
  <si>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</si>
  <si>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</si>
  <si>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</si>
  <si>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</si>
  <si>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</si>
  <si>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</si>
  <si>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</si>
  <si>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</si>
  <si>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</si>
  <si>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</si>
  <si>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</si>
  <si>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</si>
  <si>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</si>
  <si>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</si>
  <si>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</si>
  <si>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</si>
  <si>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</si>
  <si>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</si>
  <si>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</si>
  <si>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</si>
  <si>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</si>
  <si>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</si>
  <si>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</si>
  <si>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</si>
  <si>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</si>
  <si>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</si>
  <si>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</si>
  <si>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</si>
  <si>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</si>
  <si>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</si>
  <si>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</si>
  <si>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</si>
  <si>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</si>
  <si>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</si>
  <si>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</si>
  <si>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</si>
  <si>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</si>
  <si>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</si>
  <si>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</si>
  <si>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</si>
  <si>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</si>
  <si>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</si>
  <si>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</si>
  <si>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</si>
  <si>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</si>
  <si>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</si>
  <si>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</si>
  <si>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</si>
  <si>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</si>
  <si>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</si>
  <si>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</si>
  <si>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</si>
  <si>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</si>
  <si>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</si>
  <si>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</si>
  <si>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</si>
  <si>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</si>
  <si>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</si>
  <si>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</si>
  <si>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</si>
  <si>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</si>
  <si>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</si>
  <si>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</si>
  <si>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</si>
  <si>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</si>
  <si>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</si>
  <si>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</si>
  <si>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</si>
  <si>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</si>
  <si>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</si>
  <si>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</si>
  <si>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</si>
  <si>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</si>
  <si>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</si>
  <si>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</si>
  <si>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</si>
  <si>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</si>
  <si>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</si>
  <si>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</si>
  <si>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</si>
  <si>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</si>
  <si>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</si>
  <si>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</si>
  <si>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</si>
  <si>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</si>
  <si>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</si>
  <si>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</si>
  <si>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</si>
  <si>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</si>
  <si>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</si>
  <si>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</si>
  <si>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</si>
  <si>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</si>
  <si>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</si>
  <si>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</si>
  <si>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</si>
  <si>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</si>
  <si>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</si>
  <si>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</si>
  <si>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</si>
  <si>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</si>
  <si>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</si>
  <si>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</si>
  <si>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</si>
  <si>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</si>
  <si>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</si>
  <si>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</si>
  <si>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</si>
  <si>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</si>
  <si>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</si>
  <si>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</si>
  <si>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</si>
  <si>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</si>
  <si>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</si>
  <si>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</si>
  <si>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</si>
  <si>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</si>
  <si>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</si>
  <si>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</si>
  <si>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</si>
  <si>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</si>
  <si>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</si>
  <si>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</si>
  <si>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</si>
  <si>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</si>
  <si>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</si>
  <si>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</si>
  <si>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</si>
  <si>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</si>
  <si>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</si>
  <si>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</si>
  <si>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</si>
  <si>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</si>
  <si>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</si>
  <si>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</si>
  <si>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</si>
  <si>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</si>
  <si>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</si>
  <si>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</si>
  <si>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</si>
  <si>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</si>
  <si>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</si>
  <si>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</si>
  <si>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</si>
  <si>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</si>
  <si>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</si>
  <si>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</si>
  <si>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</si>
  <si>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</si>
  <si>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</si>
  <si>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</si>
  <si>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</si>
  <si>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</si>
  <si>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</si>
  <si>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</si>
  <si>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</si>
  <si>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</si>
  <si>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</si>
  <si>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</si>
  <si>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</si>
  <si>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</si>
  <si>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</si>
  <si>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</si>
  <si>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</si>
  <si>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</si>
  <si>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</si>
  <si>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</si>
  <si>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</si>
  <si>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</si>
  <si>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</si>
  <si>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</si>
  <si>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</si>
  <si>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</si>
  <si>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</si>
  <si>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</si>
  <si>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</si>
  <si>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</si>
  <si>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</si>
  <si>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</si>
  <si>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</si>
  <si>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</si>
  <si>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</si>
  <si>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</si>
  <si>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</si>
  <si>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</si>
  <si>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</si>
  <si>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</si>
  <si>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</si>
  <si>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</si>
  <si>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</si>
  <si>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</si>
  <si>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</si>
  <si>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</si>
  <si>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</si>
  <si>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</si>
  <si>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</si>
  <si>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</si>
  <si>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</si>
  <si>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</si>
  <si>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</si>
  <si>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</si>
  <si>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</si>
  <si>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</si>
  <si>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</si>
  <si>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</si>
  <si>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</si>
  <si>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</si>
  <si>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</si>
  <si>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</si>
  <si>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</si>
  <si>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</si>
  <si>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</si>
  <si>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</si>
  <si>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</si>
  <si>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</si>
  <si>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</si>
  <si>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</si>
  <si>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</si>
  <si>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</si>
  <si>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</si>
  <si>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</si>
  <si>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</si>
  <si>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</si>
  <si>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</si>
  <si>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</si>
  <si>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</si>
  <si>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</si>
  <si>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</si>
  <si>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</si>
  <si>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</si>
  <si>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</si>
  <si>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</si>
  <si>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</si>
  <si>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</si>
  <si>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</si>
  <si>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</si>
  <si>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</si>
  <si>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</si>
  <si>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</si>
  <si>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</si>
  <si>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</si>
  <si>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</si>
  <si>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</si>
  <si>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</si>
  <si>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</si>
  <si>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</si>
  <si>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</si>
  <si>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</si>
  <si>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</si>
  <si>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</si>
  <si>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</si>
  <si>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</si>
  <si>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</si>
  <si>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</si>
  <si>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</si>
  <si>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</si>
  <si>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</si>
  <si>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</si>
  <si>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</si>
  <si>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</si>
  <si>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</si>
  <si>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</si>
  <si>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</si>
  <si>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</si>
  <si>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</si>
  <si>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</si>
  <si>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</si>
  <si>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</si>
  <si>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</si>
  <si>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</si>
  <si>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</si>
  <si>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</si>
  <si>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</si>
  <si>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</si>
  <si>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</si>
  <si>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</si>
  <si>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</si>
  <si>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</si>
  <si>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</si>
  <si>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</si>
  <si>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</si>
  <si>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</si>
  <si>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</si>
  <si>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</si>
  <si>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</si>
  <si>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</si>
  <si>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</si>
  <si>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</si>
  <si>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</si>
  <si>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</si>
  <si>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</si>
  <si>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</si>
  <si>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</si>
  <si>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</si>
  <si>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</si>
  <si>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</si>
  <si>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</si>
  <si>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</si>
  <si>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</si>
  <si>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</si>
  <si>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</si>
  <si>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</si>
  <si>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</si>
  <si>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</si>
  <si>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</si>
  <si>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</si>
  <si>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</si>
  <si>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</si>
  <si>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</si>
  <si>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</si>
  <si>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</si>
  <si>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</si>
  <si>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</si>
  <si>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</si>
  <si>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</si>
  <si>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</si>
  <si>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</si>
  <si>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</si>
  <si>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</si>
  <si>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</si>
  <si>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</si>
  <si>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</si>
  <si>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</si>
  <si>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</si>
  <si>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</si>
  <si>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</si>
  <si>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</si>
  <si>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</si>
  <si>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</si>
  <si>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</si>
  <si>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</si>
  <si>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</si>
  <si>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</si>
  <si>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</si>
  <si>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</si>
  <si>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</si>
  <si>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</si>
  <si>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</si>
  <si>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</si>
  <si>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</si>
  <si>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</si>
  <si>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</si>
  <si>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</si>
  <si>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</si>
  <si>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</si>
  <si>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</si>
  <si>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</si>
  <si>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</si>
  <si>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</si>
  <si>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</si>
  <si>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</si>
  <si>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</si>
  <si>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</si>
  <si>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</si>
  <si>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</si>
  <si>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</si>
  <si>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</si>
  <si>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</si>
  <si>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</si>
  <si>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</si>
  <si>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</si>
  <si>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</si>
  <si>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</si>
  <si>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</si>
  <si>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</si>
  <si>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</si>
  <si>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</si>
  <si>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</si>
  <si>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</si>
  <si>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</si>
  <si>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</si>
  <si>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</si>
  <si>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</si>
  <si>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</si>
  <si>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</si>
  <si>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</si>
  <si>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</si>
  <si>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</si>
  <si>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</si>
  <si>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</si>
  <si>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</si>
  <si>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</si>
  <si>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</si>
  <si>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</si>
  <si>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</si>
  <si>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</si>
  <si>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</si>
  <si>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</si>
  <si>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</si>
  <si>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</si>
  <si>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</si>
  <si>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</si>
  <si>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</si>
  <si>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</si>
  <si>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</si>
  <si>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</si>
  <si>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</si>
  <si>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</si>
  <si>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</si>
  <si>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</si>
  <si>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</si>
  <si>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</si>
  <si>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</si>
  <si>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</si>
  <si>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</si>
  <si>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</si>
  <si>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</si>
  <si>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</si>
  <si>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</si>
  <si>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</si>
  <si>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</si>
  <si>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</si>
  <si>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</si>
  <si>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</si>
  <si>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</si>
  <si>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</si>
  <si>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</si>
  <si>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</si>
  <si>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</si>
  <si>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</si>
  <si>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</si>
  <si>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</si>
  <si>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</si>
  <si>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</si>
  <si>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</si>
  <si>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</si>
  <si>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</si>
  <si>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</si>
  <si>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</si>
  <si>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</si>
  <si>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</si>
  <si>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</si>
  <si>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</si>
  <si>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</si>
  <si>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</si>
  <si>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</si>
  <si>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</si>
  <si>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</si>
  <si>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</si>
  <si>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</si>
  <si>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</si>
  <si>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</si>
  <si>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</si>
  <si>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</si>
  <si>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</si>
  <si>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</si>
  <si>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</si>
  <si>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</si>
  <si>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</si>
  <si>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</si>
  <si>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</si>
  <si>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</si>
  <si>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</si>
  <si>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</si>
  <si>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</si>
  <si>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</si>
  <si>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</si>
  <si>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</si>
  <si>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</si>
  <si>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</si>
  <si>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</si>
  <si>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</si>
  <si>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</si>
  <si>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</si>
  <si>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</si>
  <si>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</si>
  <si>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</si>
  <si>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</si>
  <si>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</si>
  <si>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</si>
  <si>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</si>
  <si>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</si>
  <si>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</si>
  <si>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</si>
  <si>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</si>
  <si>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</si>
  <si>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</si>
  <si>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</si>
  <si>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</si>
  <si>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</si>
  <si>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</si>
  <si>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</si>
  <si>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</si>
  <si>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</si>
  <si>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</si>
  <si>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</si>
  <si>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</si>
  <si>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</si>
  <si>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</si>
  <si>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</si>
  <si>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</si>
  <si>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</si>
  <si>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</si>
  <si>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</si>
  <si>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</si>
  <si>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</si>
  <si>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</si>
  <si>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</si>
  <si>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</si>
  <si>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</si>
  <si>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</si>
  <si>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</si>
  <si>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</si>
  <si>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</si>
  <si>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</si>
  <si>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</si>
  <si>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</si>
  <si>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</si>
  <si>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</si>
  <si>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</si>
  <si>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</si>
  <si>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</si>
  <si>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</si>
  <si>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</si>
  <si>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</si>
  <si>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</si>
  <si>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</si>
  <si>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</si>
  <si>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</si>
  <si>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</si>
  <si>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</si>
  <si>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</si>
  <si>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</si>
  <si>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</si>
  <si>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</si>
  <si>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</si>
  <si>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</si>
  <si>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</si>
  <si>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</si>
  <si>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</si>
  <si>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</si>
  <si>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</si>
  <si>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</si>
  <si>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</si>
  <si>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</si>
  <si>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</si>
  <si>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</si>
  <si>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</si>
  <si>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</si>
  <si>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</si>
  <si>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</si>
  <si>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</si>
  <si>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</si>
  <si>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</si>
  <si>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</si>
  <si>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</si>
  <si>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</si>
  <si>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</si>
  <si>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</si>
  <si>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</si>
  <si>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</si>
  <si>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</si>
  <si>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</si>
  <si>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</si>
  <si>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</si>
  <si>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</si>
  <si>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</si>
  <si>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</si>
  <si>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</si>
  <si>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</si>
  <si>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</si>
  <si>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</si>
  <si>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</si>
  <si>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</si>
  <si>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</si>
  <si>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</si>
  <si>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</si>
  <si>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</si>
  <si>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</si>
  <si>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</si>
  <si>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</si>
  <si>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</si>
  <si>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</si>
  <si>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</si>
  <si>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</si>
  <si>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</si>
  <si>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</si>
  <si>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</si>
  <si>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</si>
  <si>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</si>
  <si>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</si>
  <si>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</si>
  <si>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</si>
  <si>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</si>
  <si>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</si>
  <si>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</si>
  <si>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</si>
  <si>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</si>
  <si>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</si>
  <si>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</si>
  <si>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</si>
  <si>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</si>
  <si>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</si>
  <si>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</si>
  <si>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</si>
  <si>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</si>
  <si>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</si>
  <si>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</si>
  <si>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</si>
  <si>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</si>
  <si>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</si>
  <si>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</si>
  <si>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</si>
  <si>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</si>
  <si>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</si>
  <si>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</si>
  <si>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</si>
  <si>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</si>
  <si>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</si>
  <si>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</si>
  <si>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</si>
  <si>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</si>
  <si>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</si>
  <si>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</si>
  <si>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</si>
  <si>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</si>
  <si>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</si>
  <si>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</si>
  <si>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</si>
  <si>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</si>
  <si>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</si>
  <si>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</si>
  <si>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</si>
  <si>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</si>
  <si>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</si>
  <si>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</si>
  <si>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</si>
  <si>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</si>
  <si>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</si>
  <si>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</si>
  <si>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</si>
  <si>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</si>
  <si>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</si>
  <si>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</si>
  <si>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</si>
  <si>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</si>
  <si>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</si>
  <si>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</si>
  <si>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</si>
  <si>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</si>
  <si>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</si>
  <si>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</si>
  <si>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</si>
  <si>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</si>
  <si>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</si>
  <si>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</si>
  <si>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</si>
  <si>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</si>
  <si>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</si>
  <si>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</si>
  <si>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</si>
  <si>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</si>
  <si>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</si>
  <si>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</si>
  <si>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</si>
  <si>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</si>
  <si>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</si>
  <si>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</si>
  <si>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</si>
  <si>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</si>
  <si>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</si>
  <si>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</si>
  <si>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</si>
  <si>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</si>
  <si>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</si>
  <si>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</si>
  <si>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</si>
  <si>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</si>
  <si>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</si>
  <si>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</si>
  <si>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</si>
  <si>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</si>
  <si>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</si>
  <si>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</si>
  <si>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</si>
  <si>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</si>
  <si>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</si>
  <si>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</si>
  <si>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</si>
  <si>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</si>
  <si>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</si>
  <si>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</si>
  <si>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</si>
  <si>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</si>
  <si>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</si>
  <si>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</si>
  <si>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</si>
  <si>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</si>
  <si>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</si>
  <si>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</si>
  <si>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</si>
  <si>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</si>
  <si>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</si>
  <si>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</si>
  <si>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</si>
  <si>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</si>
  <si>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</si>
  <si>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</si>
  <si>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</si>
  <si>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</si>
  <si>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</si>
  <si>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</si>
  <si>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</si>
  <si>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</si>
  <si>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</si>
  <si>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</si>
  <si>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</si>
  <si>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</si>
  <si>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</si>
  <si>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</si>
  <si>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</si>
  <si>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</si>
  <si>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</si>
  <si>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</si>
  <si>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</si>
  <si>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</si>
  <si>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</si>
  <si>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</si>
  <si>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</si>
  <si>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</si>
  <si>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</si>
  <si>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</si>
  <si>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</si>
  <si>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</si>
  <si>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</si>
  <si>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</si>
  <si>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</si>
  <si>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</si>
  <si>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</si>
  <si>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</si>
  <si>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</si>
  <si>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</si>
  <si>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</si>
  <si>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</si>
  <si>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</si>
  <si>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</si>
  <si>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</si>
  <si>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</si>
  <si>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</si>
  <si>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</si>
  <si>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</si>
  <si>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</si>
  <si>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</si>
  <si>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</si>
  <si>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</si>
  <si>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</si>
  <si>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</si>
  <si>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</si>
  <si>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</si>
  <si>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</si>
  <si>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</si>
  <si>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</si>
  <si>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</si>
  <si>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</si>
  <si>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</si>
  <si>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</si>
  <si>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</si>
  <si>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</si>
  <si>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</si>
  <si>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</si>
  <si>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</si>
  <si>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</si>
  <si>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</si>
  <si>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</si>
  <si>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</si>
  <si>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</si>
  <si>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</si>
  <si>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</si>
  <si>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</si>
  <si>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</si>
  <si>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</si>
  <si>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</si>
  <si>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</si>
  <si>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</si>
  <si>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</si>
  <si>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</si>
  <si>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</si>
  <si>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</si>
  <si>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</si>
  <si>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</si>
  <si>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</si>
  <si>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</si>
  <si>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</si>
  <si>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</si>
  <si>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</si>
  <si>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</si>
  <si>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</si>
  <si>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</si>
  <si>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</si>
  <si>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</si>
  <si>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</si>
  <si>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</si>
  <si>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</si>
  <si>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</si>
  <si>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</si>
  <si>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</si>
  <si>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</si>
  <si>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</si>
  <si>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</si>
  <si>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</si>
  <si>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</si>
  <si>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</si>
  <si>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</si>
  <si>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</si>
  <si>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</si>
  <si>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</si>
  <si>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</si>
  <si>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</si>
  <si>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</si>
  <si>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</si>
  <si>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</si>
  <si>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</si>
  <si>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</si>
  <si>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</si>
  <si>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</si>
  <si>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</si>
  <si>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</si>
  <si>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</si>
  <si>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</si>
  <si>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</si>
  <si>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</si>
  <si>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</si>
  <si>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</si>
  <si>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</si>
  <si>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</si>
  <si>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</si>
  <si>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</si>
  <si>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</si>
  <si>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</si>
  <si>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</si>
  <si>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</si>
  <si>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</si>
  <si>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</si>
  <si>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</si>
  <si>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</si>
  <si>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</si>
  <si>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</si>
  <si>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</si>
  <si>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</si>
  <si>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</si>
  <si>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</si>
  <si>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</si>
  <si>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</si>
  <si>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</si>
  <si>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</si>
  <si>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</si>
  <si>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</si>
  <si>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</si>
  <si>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</si>
  <si>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</si>
  <si>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</si>
  <si>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</si>
  <si>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</si>
  <si>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</si>
  <si>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</si>
  <si>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</si>
  <si>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</si>
  <si>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</si>
  <si>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</si>
  <si>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</si>
  <si>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</si>
  <si>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</si>
  <si>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</si>
  <si>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</si>
  <si>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</si>
  <si>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</si>
  <si>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</si>
  <si>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</si>
  <si>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</si>
  <si>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</si>
  <si>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</si>
  <si>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</si>
  <si>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</si>
  <si>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</si>
  <si>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</si>
  <si>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</si>
  <si>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</si>
  <si>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</si>
  <si>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</si>
  <si>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</si>
  <si>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</si>
  <si>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</si>
  <si>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</si>
  <si>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</si>
  <si>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</si>
  <si>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</si>
  <si>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</si>
  <si>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</si>
  <si>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</si>
  <si>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</si>
  <si>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</si>
  <si>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</si>
  <si>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</si>
  <si>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</si>
  <si>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</si>
  <si>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</si>
  <si>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</si>
  <si>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</si>
  <si>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</si>
  <si>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</si>
  <si>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</si>
  <si>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</si>
  <si>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</si>
  <si>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</si>
  <si>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</si>
  <si>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</si>
  <si>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</si>
  <si>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</si>
  <si>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</si>
  <si>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</si>
  <si>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</si>
  <si>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</si>
  <si>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</si>
  <si>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</si>
  <si>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</si>
  <si>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</si>
  <si>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</si>
  <si>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</si>
  <si>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</si>
  <si>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</si>
  <si>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</si>
  <si>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</si>
  <si>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</si>
  <si>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</si>
  <si>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</si>
  <si>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</si>
  <si>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</si>
  <si>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</si>
  <si>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</si>
  <si>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</si>
  <si>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</si>
  <si>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</si>
  <si>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</si>
  <si>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</si>
  <si>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</si>
  <si>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</si>
  <si>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</si>
  <si>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</si>
  <si>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</si>
  <si>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</si>
  <si>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</si>
  <si>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</si>
  <si>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</si>
  <si>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</si>
  <si>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</si>
  <si>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</si>
  <si>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</si>
  <si>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</si>
  <si>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</si>
  <si>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</si>
  <si>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</si>
  <si>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</si>
  <si>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</si>
  <si>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</si>
  <si>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</si>
  <si>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</si>
  <si>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</si>
  <si>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</si>
  <si>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</si>
  <si>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</si>
  <si>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</si>
  <si>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</si>
  <si>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</si>
  <si>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</si>
  <si>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</si>
  <si>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</si>
  <si>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</si>
  <si>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</si>
  <si>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</si>
  <si>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</si>
  <si>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</si>
  <si>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</si>
  <si>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</si>
  <si>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</si>
  <si>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</si>
  <si>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</si>
  <si>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</si>
  <si>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</si>
  <si>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</si>
  <si>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</si>
  <si>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</si>
  <si>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</si>
  <si>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</si>
  <si>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</si>
  <si>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</si>
  <si>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</si>
  <si>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</si>
  <si>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</si>
  <si>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</si>
  <si>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</si>
  <si>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</si>
  <si>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</si>
  <si>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</si>
  <si>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</si>
  <si>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</si>
  <si>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</si>
  <si>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</si>
  <si>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</si>
  <si>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</si>
  <si>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</si>
  <si>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</si>
  <si>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</si>
  <si>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</si>
  <si>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</si>
  <si>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</si>
  <si>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</si>
  <si>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</si>
  <si>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</si>
  <si>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</si>
  <si>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</si>
  <si>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</si>
  <si>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</si>
  <si>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</si>
  <si>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</si>
  <si>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</si>
  <si>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</si>
  <si>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</si>
  <si>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</si>
  <si>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</si>
  <si>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</si>
  <si>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</si>
  <si>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</si>
  <si>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</si>
  <si>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</si>
  <si>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</si>
  <si>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</si>
  <si>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</si>
  <si>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</si>
  <si>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</si>
  <si>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</si>
  <si>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</si>
  <si>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</si>
  <si>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</si>
  <si>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</si>
  <si>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</si>
  <si>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</si>
  <si>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</si>
  <si>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</si>
  <si>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</si>
  <si>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</si>
  <si>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</si>
  <si>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</si>
  <si>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</si>
  <si>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</si>
  <si>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</si>
  <si>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</si>
  <si>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</si>
  <si>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</si>
  <si>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</si>
  <si>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</si>
  <si>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</si>
  <si>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</si>
  <si>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</si>
  <si>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</si>
  <si>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</si>
  <si>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</si>
  <si>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</si>
  <si>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</si>
  <si>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</si>
  <si>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</si>
  <si>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</si>
  <si>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</si>
  <si>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</si>
  <si>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</si>
  <si>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</si>
  <si>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</si>
  <si>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</si>
  <si>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</si>
  <si>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</si>
  <si>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</si>
  <si>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</si>
  <si>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</si>
  <si>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</si>
  <si>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</si>
  <si>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</si>
  <si>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</si>
  <si>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</si>
  <si>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</si>
  <si>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</si>
  <si>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</si>
  <si>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</si>
  <si>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</si>
  <si>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</si>
  <si>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</si>
  <si>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</si>
  <si>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</si>
  <si>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</si>
  <si>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</si>
  <si>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</si>
  <si>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</si>
  <si>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</si>
  <si>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</si>
  <si>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</si>
  <si>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</si>
  <si>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</si>
  <si>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</si>
  <si>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</si>
  <si>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</si>
  <si>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</si>
  <si>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</si>
  <si>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</si>
  <si>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</si>
  <si>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</si>
  <si>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</si>
  <si>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</si>
  <si>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</si>
  <si>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</si>
  <si>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</si>
  <si>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</si>
  <si>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</si>
  <si>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</si>
  <si>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</si>
  <si>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</si>
  <si>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</si>
  <si>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</si>
  <si>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</si>
  <si>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</si>
  <si>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</si>
  <si>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</si>
  <si>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</si>
  <si>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</si>
  <si>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</si>
  <si>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</si>
  <si>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</si>
  <si>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</si>
  <si>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</si>
  <si>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</si>
  <si>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</si>
  <si>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</si>
  <si>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</si>
  <si>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</si>
  <si>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</si>
  <si>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</si>
  <si>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</si>
  <si>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</si>
  <si>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</si>
  <si>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</si>
  <si>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</si>
  <si>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</si>
  <si>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</si>
  <si>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</si>
  <si>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</si>
  <si>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</si>
  <si>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</si>
  <si>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</si>
  <si>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</si>
  <si>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</si>
  <si>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</si>
  <si>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</si>
  <si>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</si>
  <si>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</si>
  <si>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</si>
  <si>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</si>
  <si>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</si>
  <si>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</si>
  <si>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</si>
  <si>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</si>
  <si>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</si>
  <si>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</si>
  <si>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</si>
  <si>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</si>
  <si>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</si>
  <si>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</si>
  <si>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</si>
  <si>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</si>
  <si>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</si>
  <si>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</si>
  <si>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</si>
  <si>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</si>
  <si>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</si>
  <si>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</si>
  <si>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</si>
  <si>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</si>
  <si>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</si>
  <si>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</si>
  <si>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</si>
  <si>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</si>
  <si>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</si>
  <si>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</si>
  <si>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</si>
  <si>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</si>
  <si>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</si>
  <si>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</si>
  <si>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</si>
  <si>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</si>
  <si>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</si>
  <si>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</si>
  <si>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</si>
  <si>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</si>
  <si>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</si>
  <si>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</si>
  <si>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</si>
  <si>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</si>
  <si>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</si>
  <si>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</si>
  <si>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</si>
  <si>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</si>
  <si>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</si>
  <si>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</si>
  <si>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</si>
  <si>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</si>
  <si>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</si>
  <si>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</si>
  <si>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</si>
  <si>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</si>
  <si>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</si>
  <si>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</si>
  <si>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</si>
  <si>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</si>
  <si>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</si>
  <si>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</si>
  <si>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</si>
  <si>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</si>
  <si>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</si>
  <si>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</si>
  <si>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</si>
  <si>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</si>
  <si>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</si>
  <si>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</si>
  <si>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</si>
  <si>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</si>
  <si>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</si>
  <si>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</si>
  <si>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</si>
  <si>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</si>
  <si>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</si>
  <si>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</si>
  <si>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</si>
  <si>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</si>
  <si>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</si>
  <si>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</si>
  <si>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</si>
  <si>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</si>
  <si>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</si>
  <si>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</si>
  <si>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</si>
  <si>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</si>
  <si>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</si>
  <si>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</si>
  <si>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</si>
  <si>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</si>
  <si>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</si>
  <si>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</si>
  <si>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</si>
  <si>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</si>
  <si>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</si>
  <si>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</si>
  <si>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</si>
  <si>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</si>
  <si>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</si>
  <si>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</si>
  <si>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</si>
  <si>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</si>
  <si>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</si>
  <si>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</si>
  <si>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</si>
  <si>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</si>
  <si>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</si>
  <si>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</si>
  <si>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</si>
  <si>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</si>
  <si>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</si>
  <si>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</si>
  <si>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</si>
  <si>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</si>
  <si>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</si>
  <si>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</si>
  <si>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</si>
  <si>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</si>
  <si>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</si>
  <si>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</si>
  <si>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</si>
  <si>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</si>
  <si>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</si>
  <si>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</si>
  <si>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</si>
  <si>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</si>
  <si>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</si>
  <si>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</si>
  <si>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</si>
  <si>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</si>
  <si>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</si>
  <si>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</si>
  <si>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</si>
  <si>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</si>
  <si>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</si>
  <si>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</si>
  <si>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</si>
  <si>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</si>
  <si>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</si>
  <si>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</si>
  <si>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</si>
  <si>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</si>
  <si>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</si>
  <si>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</si>
  <si>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</si>
  <si>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</si>
  <si>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</si>
  <si>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</si>
  <si>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</si>
  <si>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</si>
  <si>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</si>
  <si>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</si>
  <si>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</si>
  <si>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</si>
  <si>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</si>
  <si>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</si>
  <si>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</si>
  <si>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</si>
  <si>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</si>
  <si>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</si>
  <si>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</si>
  <si>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</si>
  <si>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</si>
  <si>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</si>
  <si>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</si>
  <si>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</si>
  <si>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</si>
  <si>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</si>
  <si>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</si>
  <si>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</si>
  <si>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</si>
  <si>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</si>
  <si>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</si>
  <si>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</si>
  <si>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</si>
  <si>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</si>
  <si>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</si>
  <si>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</si>
  <si>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</si>
  <si>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</si>
  <si>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</si>
  <si>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</si>
  <si>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</si>
  <si>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</si>
  <si>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</si>
  <si>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</si>
  <si>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</si>
  <si>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</si>
  <si>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</si>
  <si>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</si>
  <si>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</si>
  <si>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</si>
  <si>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</si>
  <si>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</si>
  <si>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</si>
  <si>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</si>
  <si>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</si>
  <si>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</si>
  <si>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</si>
  <si>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</si>
  <si>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</si>
  <si>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</si>
  <si>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</si>
  <si>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</si>
  <si>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</si>
  <si>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</si>
  <si>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</si>
  <si>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</si>
  <si>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</si>
  <si>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</si>
  <si>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</si>
  <si>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</si>
  <si>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</si>
  <si>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</si>
  <si>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</si>
  <si>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</si>
  <si>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</si>
  <si>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</si>
  <si>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</si>
  <si>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</si>
  <si>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</si>
  <si>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</si>
  <si>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</si>
  <si>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</si>
  <si>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</si>
  <si>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</si>
  <si>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</si>
  <si>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</si>
  <si>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</si>
  <si>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</si>
  <si>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</si>
  <si>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</si>
  <si>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</si>
  <si>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</si>
  <si>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</si>
  <si>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</si>
  <si>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</si>
  <si>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</si>
  <si>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</si>
  <si>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</si>
  <si>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</si>
  <si>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</si>
  <si>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</si>
  <si>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</si>
  <si>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</si>
  <si>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</si>
  <si>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</si>
  <si>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</si>
  <si>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</si>
  <si>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</si>
  <si>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</si>
  <si>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</si>
  <si>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</si>
  <si>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</si>
  <si>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</si>
  <si>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</si>
  <si>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</si>
  <si>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</si>
  <si>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</si>
  <si>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</si>
  <si>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</si>
  <si>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</si>
  <si>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</si>
  <si>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</si>
  <si>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</si>
  <si>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</si>
  <si>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</si>
  <si>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</si>
  <si>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</si>
  <si>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</si>
  <si>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</si>
  <si>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</si>
  <si>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</si>
  <si>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</si>
  <si>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</si>
  <si>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</si>
  <si>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</si>
  <si>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</si>
  <si>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</si>
  <si>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</si>
  <si>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</si>
  <si>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</si>
  <si>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</si>
  <si>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</si>
  <si>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</si>
  <si>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</si>
  <si>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</si>
  <si>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</si>
  <si>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</si>
  <si>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</si>
  <si>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</si>
  <si>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</si>
  <si>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</si>
  <si>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</si>
  <si>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</si>
  <si>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</si>
  <si>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</si>
  <si>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</si>
  <si>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</si>
  <si>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</si>
  <si>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</si>
  <si>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</si>
  <si>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</si>
  <si>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</si>
  <si>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</si>
  <si>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</si>
  <si>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</si>
  <si>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</si>
  <si>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</si>
  <si>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</si>
  <si>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</si>
  <si>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</si>
  <si>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</si>
  <si>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</si>
  <si>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</si>
  <si>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</si>
  <si>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</si>
  <si>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</si>
  <si>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</si>
  <si>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</si>
  <si>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</si>
  <si>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</si>
  <si>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</si>
  <si>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</si>
  <si>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</si>
  <si>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</si>
  <si>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</si>
  <si>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</si>
  <si>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</si>
  <si>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</si>
  <si>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</si>
  <si>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</si>
  <si>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</si>
  <si>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</si>
  <si>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</si>
  <si>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</si>
  <si>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</si>
  <si>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</si>
  <si>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</si>
  <si>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</si>
  <si>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</si>
  <si>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</si>
  <si>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</si>
  <si>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</si>
  <si>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</si>
  <si>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</si>
  <si>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</si>
  <si>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</si>
  <si>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</si>
  <si>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</si>
  <si>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</si>
  <si>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</si>
  <si>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</si>
  <si>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</si>
  <si>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</si>
  <si>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</si>
  <si>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</si>
  <si>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</si>
  <si>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</si>
  <si>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</si>
  <si>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</si>
  <si>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</si>
  <si>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</si>
  <si>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</si>
  <si>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</si>
  <si>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</si>
  <si>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</si>
  <si>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</si>
  <si>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</si>
  <si>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</si>
  <si>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</si>
  <si>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</si>
  <si>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</si>
  <si>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</si>
  <si>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</si>
  <si>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</si>
  <si>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</si>
  <si>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</si>
  <si>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</si>
  <si>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</si>
  <si>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</si>
  <si>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</si>
  <si>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</si>
  <si>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</si>
  <si>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</si>
  <si>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</si>
  <si>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</si>
  <si>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</si>
  <si>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</si>
  <si>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</si>
  <si>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</si>
  <si>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</si>
  <si>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</si>
  <si>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</si>
  <si>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</si>
  <si>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</si>
  <si>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</si>
  <si>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</si>
  <si>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</si>
  <si>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</si>
  <si>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</si>
  <si>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</si>
  <si>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</si>
  <si>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</si>
  <si>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</si>
  <si>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</si>
  <si>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</si>
  <si>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</si>
  <si>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</si>
  <si>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</si>
  <si>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</si>
  <si>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</si>
  <si>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</si>
  <si>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</si>
  <si>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</si>
  <si>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</si>
  <si>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</si>
  <si>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</si>
  <si>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</si>
  <si>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</si>
  <si>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</si>
  <si>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</si>
  <si>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</si>
  <si>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</si>
  <si>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</si>
  <si>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</si>
  <si>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</si>
  <si>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</si>
  <si>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</si>
  <si>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</si>
  <si>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</si>
  <si>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</si>
  <si>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</si>
  <si>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</si>
  <si>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</si>
  <si>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</si>
  <si>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</si>
  <si>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</si>
  <si>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</si>
  <si>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</si>
  <si>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</si>
  <si>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</si>
  <si>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</si>
  <si>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</si>
  <si>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</si>
  <si>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</si>
  <si>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</si>
  <si>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</si>
  <si>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</si>
  <si>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</si>
  <si>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</si>
  <si>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</si>
  <si>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</si>
  <si>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</si>
  <si>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</si>
  <si>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</si>
  <si>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</si>
  <si>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</si>
  <si>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</si>
  <si>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</si>
  <si>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</si>
  <si>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</si>
  <si>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</si>
  <si>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</si>
  <si>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</si>
  <si>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</si>
  <si>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</si>
  <si>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</si>
  <si>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</si>
  <si>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</si>
  <si>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</si>
  <si>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</si>
  <si>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</si>
  <si>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</si>
  <si>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</si>
  <si>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</si>
  <si>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</si>
  <si>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</si>
  <si>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</si>
  <si>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</si>
  <si>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</si>
  <si>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</si>
  <si>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</si>
  <si>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</si>
  <si>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</si>
  <si>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</si>
  <si>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</si>
  <si>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</si>
  <si>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</si>
  <si>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</si>
  <si>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</si>
  <si>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</si>
  <si>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</si>
  <si>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</si>
  <si>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</si>
  <si>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</si>
  <si>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</si>
  <si>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</si>
  <si>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</si>
  <si>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</si>
  <si>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</si>
  <si>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</si>
  <si>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</si>
  <si>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</si>
  <si>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</si>
  <si>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</si>
  <si>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</si>
  <si>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</si>
  <si>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</si>
  <si>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</si>
  <si>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</si>
  <si>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</si>
  <si>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</si>
  <si>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</si>
  <si>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</si>
  <si>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</si>
  <si>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</si>
  <si>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</si>
  <si>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</si>
  <si>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</si>
  <si>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</si>
  <si>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</si>
  <si>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</si>
  <si>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</si>
  <si>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</si>
  <si>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</si>
  <si>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</si>
  <si>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</si>
  <si>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</si>
  <si>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</si>
  <si>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</si>
  <si>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</si>
  <si>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</si>
  <si>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</si>
  <si>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</si>
  <si>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</si>
  <si>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</si>
  <si>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</si>
  <si>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</si>
  <si>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</si>
  <si>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</si>
  <si>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</si>
  <si>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</si>
  <si>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</si>
  <si>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</si>
  <si>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</si>
  <si>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</si>
  <si>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</si>
  <si>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</si>
  <si>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</si>
  <si>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</si>
  <si>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</si>
  <si>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</si>
  <si>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</si>
  <si>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</si>
  <si>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</si>
  <si>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</si>
  <si>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</si>
  <si>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</si>
  <si>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</si>
  <si>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</si>
  <si>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</si>
  <si>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</si>
  <si>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</si>
  <si>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</si>
  <si>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</si>
  <si>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</si>
  <si>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</si>
  <si>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</si>
  <si>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</si>
  <si>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</si>
  <si>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</si>
  <si>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</si>
  <si>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</si>
  <si>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</si>
  <si>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</si>
  <si>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</si>
  <si>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</si>
  <si>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</si>
  <si>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</si>
  <si>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</si>
  <si>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</si>
  <si>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</si>
  <si>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</si>
  <si>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</si>
  <si>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</si>
  <si>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</si>
  <si>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</si>
  <si>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</si>
  <si>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</si>
  <si>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</si>
  <si>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</si>
  <si>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</si>
  <si>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</si>
  <si>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</si>
  <si>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</si>
  <si>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</si>
  <si>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</si>
  <si>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</si>
  <si>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</si>
  <si>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</si>
  <si>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</si>
  <si>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</si>
  <si>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</si>
  <si>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</si>
  <si>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</si>
  <si>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</si>
  <si>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</si>
  <si>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</si>
  <si>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</si>
  <si>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</si>
  <si>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</si>
  <si>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</si>
  <si>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</si>
  <si>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</si>
  <si>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</si>
  <si>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</si>
  <si>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</si>
  <si>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</si>
  <si>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</si>
  <si>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</si>
  <si>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</si>
  <si>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</si>
  <si>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</si>
  <si>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</si>
  <si>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</si>
  <si>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</si>
  <si>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</si>
  <si>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</si>
  <si>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</si>
  <si>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</si>
  <si>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</si>
  <si>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</si>
  <si>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</si>
  <si>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</si>
  <si>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</si>
  <si>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</si>
  <si>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</si>
  <si>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</si>
  <si>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</si>
  <si>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</si>
  <si>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</si>
  <si>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</si>
  <si>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</si>
  <si>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</si>
  <si>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</si>
  <si>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</si>
  <si>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</si>
  <si>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</si>
  <si>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</si>
  <si>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</si>
  <si>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</si>
  <si>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</si>
  <si>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</si>
  <si>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</si>
  <si>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</si>
  <si>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</si>
  <si>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</si>
  <si>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</si>
  <si>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</si>
  <si>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</si>
  <si>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</si>
  <si>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</si>
  <si>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</si>
  <si>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</si>
  <si>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</si>
  <si>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</si>
  <si>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</si>
  <si>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</si>
  <si>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</si>
  <si>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</si>
  <si>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</si>
  <si>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</si>
  <si>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</si>
  <si>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</si>
  <si>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</si>
  <si>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</si>
  <si>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</si>
  <si>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</si>
  <si>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</si>
  <si>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</si>
  <si>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</si>
  <si>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</si>
  <si>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</si>
  <si>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</si>
  <si>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</si>
  <si>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</si>
  <si>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</si>
  <si>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</si>
  <si>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</si>
  <si>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</si>
  <si>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</si>
  <si>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</si>
  <si>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</si>
  <si>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</si>
  <si>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</si>
  <si>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</si>
  <si>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</si>
  <si>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</si>
  <si>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</si>
  <si>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</si>
  <si>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</si>
  <si>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</si>
  <si>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</si>
  <si>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</si>
  <si>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</si>
  <si>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</si>
  <si>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</si>
  <si>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</si>
  <si>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</si>
  <si>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</si>
  <si>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</si>
  <si>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</si>
  <si>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</si>
  <si>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</si>
  <si>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</si>
  <si>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</si>
  <si>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</si>
  <si>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</si>
  <si>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</si>
  <si>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</si>
  <si>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</si>
  <si>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</si>
  <si>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</si>
  <si>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</si>
  <si>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</si>
  <si>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</si>
  <si>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</si>
  <si>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</si>
  <si>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</si>
  <si>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</si>
  <si>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</si>
  <si>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</si>
  <si>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</si>
  <si>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</si>
  <si>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</si>
  <si>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</si>
  <si>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</si>
  <si>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</si>
  <si>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</si>
  <si>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</si>
  <si>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</si>
  <si>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</si>
  <si>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</si>
  <si>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</si>
  <si>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</si>
  <si>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</si>
  <si>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</si>
  <si>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</si>
  <si>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</si>
  <si>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</si>
  <si>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</si>
  <si>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</si>
  <si>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</si>
  <si>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</si>
  <si>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</si>
  <si>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</si>
  <si>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</si>
  <si>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</si>
  <si>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</si>
  <si>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</si>
  <si>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</si>
  <si>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</si>
  <si>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</si>
  <si>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</si>
  <si>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</si>
  <si>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</si>
  <si>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</si>
  <si>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</si>
  <si>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</si>
  <si>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</si>
  <si>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</si>
  <si>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</si>
  <si>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</si>
  <si>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</si>
  <si>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</si>
  <si>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</si>
  <si>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</si>
  <si>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</si>
  <si>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</si>
  <si>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</si>
  <si>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</si>
  <si>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</si>
  <si>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</si>
  <si>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</si>
  <si>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</si>
  <si>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</si>
  <si>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</si>
  <si>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</si>
  <si>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</si>
  <si>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</si>
  <si>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</si>
  <si>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</si>
  <si>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</si>
  <si>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</si>
  <si>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</si>
  <si>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</si>
  <si>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</si>
  <si>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</si>
  <si>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</si>
  <si>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</si>
  <si>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</si>
  <si>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</si>
  <si>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</si>
  <si>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</si>
  <si>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</si>
  <si>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</si>
  <si>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</si>
  <si>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</si>
  <si>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</si>
  <si>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</si>
  <si>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</si>
  <si>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</si>
  <si>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</si>
  <si>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</si>
  <si>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</si>
  <si>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</si>
  <si>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</si>
  <si>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</si>
  <si>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</si>
  <si>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</si>
  <si>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</si>
  <si>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</si>
  <si>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</si>
  <si>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</si>
  <si>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</si>
  <si>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</si>
  <si>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</si>
  <si>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</si>
  <si>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</si>
  <si>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</si>
  <si>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</si>
  <si>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</si>
  <si>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</si>
  <si>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</si>
  <si>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</si>
  <si>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</si>
  <si>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</si>
  <si>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</si>
  <si>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</si>
  <si>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</si>
  <si>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</si>
  <si>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</si>
  <si>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</si>
  <si>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</si>
  <si>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</si>
  <si>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</si>
  <si>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</si>
  <si>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</si>
  <si>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</si>
  <si>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</si>
  <si>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</si>
  <si>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</si>
  <si>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</si>
  <si>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</si>
  <si>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</si>
  <si>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</si>
  <si>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</si>
  <si>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</si>
  <si>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</si>
  <si>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</si>
  <si>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</si>
  <si>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</si>
  <si>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</si>
  <si>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</si>
  <si>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</si>
  <si>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</si>
  <si>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</si>
  <si>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</si>
  <si>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</si>
  <si>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</si>
  <si>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</si>
  <si>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</si>
  <si>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</si>
  <si>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</si>
  <si>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</si>
  <si>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</si>
  <si>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</si>
  <si>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</si>
  <si>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</si>
  <si>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</si>
  <si>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</si>
  <si>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</si>
  <si>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</si>
  <si>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</si>
  <si>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</si>
  <si>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</si>
  <si>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</si>
  <si>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</si>
  <si>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</si>
  <si>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</si>
  <si>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</si>
  <si>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</si>
  <si>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</si>
  <si>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</si>
  <si>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</si>
  <si>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</si>
  <si>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</si>
  <si>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</si>
  <si>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</si>
  <si>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</si>
  <si>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</si>
  <si>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</si>
  <si>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</si>
  <si>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</si>
  <si>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</si>
  <si>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</si>
  <si>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</si>
  <si>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</si>
  <si>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</si>
  <si>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</si>
  <si>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</si>
  <si>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</si>
  <si>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</si>
  <si>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</si>
  <si>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</si>
  <si>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</si>
  <si>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</si>
  <si>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</si>
  <si>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</si>
  <si>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</si>
  <si>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</si>
  <si>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</si>
  <si>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</si>
  <si>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</si>
  <si>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</si>
  <si>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</si>
  <si>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</si>
  <si>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</si>
  <si>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</si>
  <si>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</si>
  <si>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</si>
  <si>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</si>
  <si>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</si>
  <si>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</si>
  <si>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</si>
  <si>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</si>
  <si>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</si>
  <si>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</si>
  <si>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</si>
  <si>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</si>
  <si>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</si>
  <si>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</si>
  <si>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</si>
  <si>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</si>
  <si>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</si>
  <si>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</si>
  <si>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</si>
  <si>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</si>
  <si>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</si>
  <si>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</si>
  <si>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</si>
  <si>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</si>
  <si>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</si>
  <si>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</si>
  <si>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</si>
  <si>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</si>
  <si>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</si>
  <si>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</si>
  <si>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</si>
  <si>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</si>
  <si>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</si>
  <si>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</si>
  <si>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</si>
  <si>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</si>
  <si>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</si>
  <si>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</si>
  <si>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</si>
  <si>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</si>
  <si>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</si>
  <si>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</si>
  <si>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</si>
  <si>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</si>
  <si>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</si>
  <si>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</si>
  <si>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</si>
  <si>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</si>
  <si>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</si>
  <si>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</si>
  <si>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</si>
  <si>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</si>
  <si>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</si>
  <si>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</si>
  <si>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</si>
  <si>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</si>
  <si>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</si>
  <si>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</si>
  <si>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</si>
  <si>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</si>
  <si>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</si>
  <si>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</si>
  <si>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</si>
  <si>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</si>
  <si>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</si>
  <si>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</si>
  <si>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</si>
  <si>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</si>
  <si>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</si>
  <si>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</si>
  <si>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</si>
  <si>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</si>
  <si>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</si>
  <si>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</si>
  <si>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</si>
  <si>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</si>
  <si>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</si>
  <si>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</si>
  <si>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</si>
  <si>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</si>
  <si>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</si>
  <si>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</si>
  <si>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</si>
  <si>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</si>
  <si>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</si>
  <si>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</si>
  <si>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</si>
  <si>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</si>
  <si>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</si>
  <si>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</si>
  <si>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</si>
  <si>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</si>
  <si>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</si>
  <si>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</si>
  <si>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</si>
  <si>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</si>
  <si>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</si>
  <si>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</si>
  <si>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</si>
  <si>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</si>
  <si>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</si>
  <si>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</si>
  <si>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</si>
  <si>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</si>
  <si>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</si>
  <si>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</si>
  <si>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</si>
  <si>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</si>
  <si>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</si>
  <si>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</si>
  <si>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</si>
  <si>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</si>
  <si>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</si>
  <si>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</si>
  <si>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</si>
  <si>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</si>
  <si>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</si>
  <si>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</si>
  <si>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</si>
  <si>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</si>
  <si>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</si>
  <si>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</si>
  <si>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</si>
  <si>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</si>
  <si>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</si>
  <si>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</si>
  <si>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</si>
  <si>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</si>
  <si>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</si>
  <si>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</si>
  <si>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</si>
  <si>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</si>
  <si>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</si>
  <si>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</si>
  <si>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</si>
  <si>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</si>
  <si>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</si>
  <si>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</si>
  <si>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</si>
  <si>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</si>
  <si>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</si>
  <si>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</si>
  <si>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</si>
  <si>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</si>
  <si>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</si>
  <si>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</si>
  <si>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</si>
  <si>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</si>
  <si>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</si>
  <si>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</si>
  <si>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</si>
  <si>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</si>
  <si>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</si>
  <si>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</si>
  <si>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</si>
  <si>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</si>
  <si>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</si>
  <si>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</si>
  <si>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</si>
  <si>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</si>
  <si>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</si>
  <si>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</si>
  <si>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</si>
  <si>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</si>
  <si>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</si>
  <si>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</si>
  <si>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</si>
  <si>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</si>
  <si>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</si>
  <si>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</si>
  <si>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</si>
  <si>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</si>
  <si>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</si>
  <si>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</si>
  <si>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</si>
  <si>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</si>
  <si>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</si>
  <si>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</si>
  <si>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</si>
  <si>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</si>
  <si>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</si>
  <si>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</si>
  <si>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</si>
  <si>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</si>
  <si>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</si>
  <si>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</si>
  <si>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</si>
  <si>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</si>
  <si>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</si>
  <si>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</si>
  <si>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</si>
  <si>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</si>
  <si>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</si>
  <si>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</si>
  <si>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</si>
  <si>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</si>
  <si>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</si>
  <si>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</si>
  <si>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</si>
  <si>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</si>
  <si>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</si>
  <si>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</si>
  <si>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</si>
  <si>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</si>
  <si>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</si>
  <si>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</si>
  <si>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</si>
  <si>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</si>
  <si>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</si>
  <si>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</si>
  <si>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</si>
  <si>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</si>
  <si>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</si>
  <si>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</si>
  <si>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</si>
  <si>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</si>
  <si>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</si>
  <si>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</si>
  <si>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</si>
  <si>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</si>
  <si>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</si>
  <si>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</si>
  <si>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</si>
  <si>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</si>
  <si>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</si>
  <si>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</si>
  <si>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</si>
  <si>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</si>
  <si>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</si>
  <si>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</si>
  <si>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</si>
  <si>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</si>
  <si>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</si>
  <si>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</si>
  <si>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</si>
  <si>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</si>
  <si>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</si>
  <si>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</si>
  <si>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</si>
  <si>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</si>
  <si>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</si>
  <si>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</si>
  <si>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</si>
  <si>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</si>
  <si>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</si>
  <si>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</si>
  <si>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</si>
  <si>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</si>
  <si>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</si>
  <si>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</si>
  <si>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</si>
  <si>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</si>
  <si>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</si>
  <si>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</si>
  <si>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</si>
  <si>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</si>
  <si>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</si>
  <si>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</si>
  <si>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</si>
  <si>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</si>
  <si>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</si>
  <si>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</si>
  <si>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</si>
  <si>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</si>
  <si>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</si>
  <si>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</si>
  <si>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</si>
  <si>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</si>
  <si>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</si>
  <si>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</si>
  <si>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</si>
  <si>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</si>
  <si>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</si>
  <si>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</si>
  <si>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</si>
  <si>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</si>
  <si>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</si>
  <si>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</si>
  <si>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</si>
  <si>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</si>
  <si>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</si>
  <si>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</si>
  <si>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</si>
  <si>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</si>
  <si>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</si>
  <si>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</si>
  <si>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</si>
  <si>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</si>
  <si>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</si>
  <si>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</si>
  <si>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</si>
  <si>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</si>
  <si>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</si>
  <si>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</si>
  <si>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</si>
  <si>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</si>
  <si>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</si>
  <si>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</si>
  <si>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</si>
  <si>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</si>
  <si>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</si>
  <si>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</si>
  <si>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</si>
  <si>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</si>
  <si>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</si>
  <si>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</si>
  <si>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</si>
  <si>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</si>
  <si>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</si>
  <si>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</si>
  <si>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</si>
  <si>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</si>
  <si>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</si>
  <si>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</si>
  <si>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</si>
  <si>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</si>
  <si>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</si>
  <si>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</si>
  <si>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</si>
  <si>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</si>
  <si>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</si>
  <si>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</si>
  <si>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</si>
  <si>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</si>
  <si>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</si>
  <si>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</si>
  <si>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</si>
  <si>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</si>
  <si>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</si>
  <si>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</si>
  <si>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</si>
  <si>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</si>
  <si>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</si>
  <si>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</si>
  <si>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</si>
  <si>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</si>
  <si>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</si>
  <si>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</si>
  <si>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</si>
  <si>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</si>
  <si>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</si>
  <si>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</si>
  <si>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</si>
  <si>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</si>
  <si>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</si>
  <si>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</si>
  <si>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</si>
  <si>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</si>
  <si>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</si>
  <si>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</si>
  <si>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</si>
  <si>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</si>
  <si>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</si>
  <si>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</si>
  <si>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</si>
  <si>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</si>
  <si>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</si>
  <si>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</si>
  <si>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</si>
  <si>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</si>
  <si>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</si>
  <si>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</si>
  <si>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</si>
  <si>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</si>
  <si>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</si>
  <si>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</si>
  <si>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</si>
  <si>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</si>
  <si>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</si>
  <si>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</si>
  <si>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</si>
  <si>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</si>
  <si>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</si>
  <si>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</si>
  <si>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</si>
  <si>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</si>
  <si>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</si>
  <si>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</si>
  <si>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</si>
  <si>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</si>
  <si>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</si>
  <si>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</si>
  <si>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</si>
  <si>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</si>
  <si>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</si>
  <si>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</si>
  <si>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</si>
  <si>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</si>
  <si>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</si>
  <si>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</si>
  <si>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</si>
  <si>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</si>
  <si>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</si>
  <si>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</si>
  <si>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</si>
  <si>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</si>
  <si>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</si>
  <si>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</si>
  <si>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</si>
  <si>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</si>
  <si>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</si>
  <si>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</si>
  <si>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</si>
  <si>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</si>
  <si>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</si>
  <si>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</si>
  <si>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</si>
  <si>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</si>
  <si>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</si>
  <si>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</si>
  <si>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</si>
  <si>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</si>
  <si>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</si>
  <si>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</si>
  <si>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</si>
  <si>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</si>
  <si>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</si>
  <si>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</si>
  <si>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</si>
  <si>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</si>
  <si>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</si>
  <si>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</si>
  <si>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</si>
  <si>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</si>
  <si>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</si>
  <si>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</si>
  <si>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</si>
  <si>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</si>
  <si>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</si>
  <si>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</si>
  <si>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</si>
  <si>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</si>
  <si>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</si>
  <si>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</si>
  <si>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</si>
  <si>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</si>
  <si>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</si>
  <si>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</si>
  <si>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</si>
  <si>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</si>
  <si>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</si>
  <si>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</si>
  <si>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</si>
  <si>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</si>
  <si>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</si>
  <si>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</si>
  <si>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</si>
  <si>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</si>
  <si>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</si>
  <si>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</si>
  <si>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</si>
  <si>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</si>
  <si>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</si>
  <si>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</si>
  <si>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</si>
  <si>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</si>
  <si>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</si>
  <si>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</si>
  <si>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</si>
  <si>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</si>
  <si>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</si>
  <si>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</si>
  <si>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</si>
  <si>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</si>
  <si>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</si>
  <si>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</si>
  <si>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</si>
  <si>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</si>
  <si>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</si>
  <si>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</si>
  <si>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</si>
  <si>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</si>
  <si>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</si>
  <si>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</si>
  <si>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</si>
  <si>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</si>
  <si>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</si>
  <si>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</si>
  <si>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</si>
  <si>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</si>
  <si>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</si>
  <si>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</si>
  <si>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</si>
  <si>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</si>
  <si>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</si>
  <si>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</si>
  <si>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</si>
  <si>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</si>
  <si>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</si>
  <si>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</si>
  <si>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</si>
  <si>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</si>
  <si>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</si>
  <si>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</si>
  <si>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</si>
  <si>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</si>
  <si>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</si>
  <si>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</si>
  <si>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</si>
  <si>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</si>
  <si>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</si>
  <si>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</si>
  <si>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</si>
  <si>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</si>
  <si>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</si>
  <si>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</si>
  <si>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</si>
  <si>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</si>
  <si>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</si>
  <si>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</si>
  <si>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</si>
  <si>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</si>
  <si>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</si>
  <si>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</si>
  <si>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</si>
  <si>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</si>
  <si>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</si>
  <si>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</si>
  <si>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</si>
  <si>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</si>
  <si>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</si>
  <si>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</si>
  <si>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</si>
  <si>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</si>
  <si>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</si>
  <si>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</si>
  <si>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</si>
  <si>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</si>
  <si>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</si>
  <si>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</si>
  <si>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</si>
  <si>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</si>
  <si>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</si>
  <si>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</si>
  <si>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</si>
  <si>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</si>
  <si>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</si>
  <si>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</si>
  <si>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</si>
  <si>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</si>
  <si>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</si>
  <si>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</si>
  <si>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</si>
  <si>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</si>
  <si>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</si>
  <si>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</si>
  <si>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</si>
  <si>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</si>
  <si>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</si>
  <si>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</si>
  <si>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</si>
  <si>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</si>
  <si>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</si>
  <si>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</si>
  <si>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</si>
  <si>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</si>
  <si>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</si>
  <si>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</si>
  <si>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</si>
  <si>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</si>
  <si>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</si>
  <si>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</si>
  <si>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</si>
  <si>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</si>
  <si>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</si>
  <si>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</si>
  <si>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</si>
  <si>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</si>
  <si>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</si>
  <si>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</si>
  <si>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</si>
  <si>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</si>
  <si>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</si>
  <si>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</si>
  <si>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</si>
  <si>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</si>
  <si>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</si>
  <si>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</si>
  <si>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</si>
  <si>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</si>
  <si>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</si>
  <si>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</si>
  <si>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</si>
  <si>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</si>
  <si>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</si>
  <si>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</si>
  <si>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</si>
  <si>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</si>
  <si>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</si>
  <si>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</si>
  <si>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</si>
  <si>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</si>
  <si>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</si>
  <si>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</si>
  <si>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</si>
  <si>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</si>
  <si>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</si>
  <si>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</si>
  <si>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</si>
  <si>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</si>
  <si>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</si>
  <si>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</si>
  <si>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</si>
  <si>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</si>
  <si>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</si>
  <si>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</si>
  <si>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</si>
  <si>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</si>
  <si>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</si>
  <si>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</si>
  <si>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</si>
  <si>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</si>
  <si>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</si>
  <si>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</si>
  <si>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</si>
  <si>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</si>
  <si>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</si>
  <si>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</si>
  <si>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</si>
  <si>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</si>
  <si>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</si>
  <si>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</si>
  <si>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</si>
  <si>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</si>
  <si>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</si>
  <si>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</si>
  <si>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</si>
  <si>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</si>
  <si>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</si>
  <si>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</si>
  <si>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</si>
  <si>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</si>
  <si>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</si>
  <si>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</si>
  <si>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</si>
  <si>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</si>
  <si>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</si>
  <si>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</si>
  <si>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</si>
  <si>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</si>
  <si>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</si>
  <si>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</si>
  <si>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</si>
  <si>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</si>
  <si>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</si>
  <si>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</si>
  <si>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</si>
  <si>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</si>
  <si>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</si>
  <si>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</si>
  <si>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</si>
  <si>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</si>
  <si>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</si>
  <si>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</si>
  <si>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</si>
  <si>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</si>
  <si>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</si>
  <si>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</si>
  <si>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</si>
  <si>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</si>
  <si>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</si>
  <si>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</si>
  <si>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</si>
  <si>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</si>
  <si>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</si>
  <si>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</si>
  <si>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</si>
  <si>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</si>
  <si>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</si>
  <si>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</si>
  <si>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</si>
  <si>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</si>
  <si>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</si>
  <si>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</si>
  <si>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</si>
  <si>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</si>
  <si>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</si>
  <si>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</si>
  <si>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</si>
  <si>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</si>
  <si>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</si>
  <si>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</si>
  <si>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</si>
  <si>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</si>
  <si>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</si>
  <si>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</si>
  <si>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</si>
  <si>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</si>
  <si>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</si>
  <si>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</si>
  <si>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</si>
  <si>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</si>
  <si>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</si>
  <si>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</si>
  <si>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</si>
  <si>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</si>
  <si>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</si>
  <si>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</si>
  <si>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</si>
  <si>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</si>
  <si>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</si>
  <si>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</si>
  <si>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</si>
  <si>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</si>
  <si>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</si>
  <si>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</si>
  <si>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</si>
  <si>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</si>
  <si>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</si>
  <si>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</si>
  <si>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</si>
  <si>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</si>
  <si>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</si>
  <si>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</si>
  <si>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</si>
  <si>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</si>
  <si>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</si>
  <si>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</si>
  <si>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</si>
  <si>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</si>
  <si>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</si>
  <si>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</si>
  <si>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</si>
  <si>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</si>
  <si>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</si>
  <si>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</si>
  <si>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</si>
  <si>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</si>
  <si>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</si>
  <si>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</si>
  <si>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</si>
  <si>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</si>
  <si>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</si>
  <si>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</si>
  <si>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</si>
  <si>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</si>
  <si>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</si>
  <si>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</si>
  <si>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</si>
  <si>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</si>
  <si>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</si>
  <si>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</si>
  <si>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</si>
  <si>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</si>
  <si>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</si>
  <si>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</si>
  <si>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</si>
  <si>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</si>
  <si>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</si>
  <si>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</si>
  <si>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</si>
  <si>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</si>
  <si>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</si>
  <si>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</si>
  <si>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</si>
  <si>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</si>
  <si>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</si>
  <si>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</si>
  <si>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</si>
  <si>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</si>
  <si>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</si>
  <si>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</si>
  <si>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</si>
  <si>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</si>
  <si>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</si>
  <si>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</si>
  <si>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</si>
  <si>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</si>
  <si>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</si>
  <si>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</si>
  <si>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</si>
  <si>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</si>
  <si>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</si>
  <si>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</si>
  <si>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</si>
  <si>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</si>
  <si>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</si>
  <si>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</si>
  <si>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</si>
  <si>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</si>
  <si>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</si>
  <si>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</si>
  <si>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</si>
  <si>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</si>
  <si>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</si>
  <si>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</si>
  <si>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</si>
  <si>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</si>
  <si>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</si>
  <si>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</si>
  <si>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</si>
  <si>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</si>
  <si>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</si>
  <si>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</si>
  <si>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</si>
  <si>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</si>
  <si>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</si>
  <si>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</si>
  <si>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</si>
  <si>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</si>
  <si>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</si>
  <si>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</si>
  <si>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</si>
  <si>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</si>
  <si>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</si>
  <si>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</si>
  <si>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</si>
  <si>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</si>
  <si>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</si>
  <si>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</si>
  <si>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</si>
  <si>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</si>
  <si>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</si>
  <si>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</si>
  <si>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</si>
  <si>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</si>
  <si>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</si>
  <si>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</si>
  <si>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</si>
  <si>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</si>
  <si>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</si>
  <si>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</si>
  <si>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</si>
  <si>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</si>
  <si>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</si>
  <si>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</si>
  <si>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</si>
  <si>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</si>
  <si>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</si>
  <si>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</si>
  <si>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</si>
  <si>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</si>
  <si>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</si>
  <si>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</si>
  <si>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</si>
  <si>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</si>
  <si>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</si>
  <si>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</si>
  <si>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</si>
  <si>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</si>
  <si>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</si>
  <si>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</si>
  <si>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</si>
  <si>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</si>
  <si>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</si>
  <si>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</si>
  <si>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</si>
  <si>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</si>
  <si>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</si>
  <si>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</si>
  <si>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</si>
  <si>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</si>
  <si>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</si>
  <si>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</si>
  <si>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</si>
  <si>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</si>
  <si>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</si>
  <si>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</si>
  <si>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</si>
  <si>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</si>
  <si>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</si>
  <si>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</si>
  <si>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</si>
  <si>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</si>
  <si>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</si>
  <si>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</si>
  <si>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</si>
  <si>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</si>
  <si>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</si>
  <si>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</si>
  <si>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</si>
  <si>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</si>
  <si>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</si>
  <si>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</si>
  <si>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</si>
  <si>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</si>
  <si>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</si>
  <si>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</si>
  <si>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</si>
  <si>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</si>
  <si>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</si>
  <si>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</si>
  <si>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</si>
  <si>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</si>
  <si>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</si>
  <si>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</si>
  <si>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</si>
  <si>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</si>
  <si>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</si>
  <si>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</si>
  <si>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</si>
  <si>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</si>
  <si>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</si>
  <si>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</si>
  <si>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</si>
  <si>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</si>
  <si>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</si>
  <si>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</si>
  <si>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</si>
  <si>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</si>
  <si>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</si>
  <si>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</si>
  <si>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</si>
  <si>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</si>
  <si>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</si>
  <si>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</si>
  <si>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</si>
  <si>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</si>
  <si>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</si>
  <si>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</si>
  <si>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</si>
  <si>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</si>
  <si>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</si>
  <si>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</si>
  <si>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</si>
  <si>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</si>
  <si>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</si>
  <si>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</si>
  <si>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</si>
  <si>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</si>
  <si>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</si>
  <si>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</si>
  <si>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</si>
  <si>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</si>
  <si>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</si>
  <si>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</si>
  <si>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</si>
  <si>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</si>
  <si>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</si>
  <si>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</si>
  <si>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</si>
  <si>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</si>
  <si>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</si>
  <si>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</si>
  <si>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</si>
  <si>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</si>
  <si>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</si>
  <si>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</si>
  <si>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</si>
  <si>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</si>
  <si>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</si>
  <si>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</si>
  <si>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</si>
  <si>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</si>
  <si>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</si>
  <si>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</si>
  <si>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</si>
  <si>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</si>
  <si>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</si>
  <si>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</si>
  <si>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</si>
  <si>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</si>
  <si>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</si>
  <si>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</si>
  <si>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</si>
  <si>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</si>
  <si>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</si>
  <si>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</si>
  <si>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</si>
  <si>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</si>
  <si>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</si>
  <si>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</si>
  <si>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</si>
  <si>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</si>
  <si>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</si>
  <si>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</si>
  <si>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</si>
  <si>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</si>
  <si>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</si>
  <si>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</si>
  <si>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</si>
  <si>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</si>
  <si>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</si>
  <si>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</si>
  <si>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</si>
  <si>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</si>
  <si>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</si>
  <si>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</si>
  <si>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</si>
  <si>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</si>
  <si>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</si>
  <si>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</si>
  <si>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</si>
  <si>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</si>
  <si>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</si>
  <si>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</si>
  <si>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</si>
  <si>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</si>
  <si>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</si>
  <si>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</si>
  <si>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</si>
  <si>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</si>
  <si>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</si>
  <si>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</si>
  <si>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</si>
  <si>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</si>
  <si>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</si>
  <si>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</si>
  <si>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</si>
  <si>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</si>
  <si>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</si>
  <si>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</si>
  <si>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</si>
  <si>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</si>
  <si>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</si>
  <si>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</si>
  <si>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</si>
  <si>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</si>
  <si>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</si>
  <si>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</si>
  <si>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</si>
  <si>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</si>
  <si>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</si>
  <si>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</si>
  <si>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</si>
  <si>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</si>
  <si>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</si>
  <si>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</si>
  <si>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</si>
  <si>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</si>
  <si>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</si>
  <si>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</si>
  <si>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</si>
  <si>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</si>
  <si>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</si>
  <si>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</si>
  <si>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</si>
  <si>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</si>
  <si>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</si>
  <si>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</si>
  <si>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</si>
  <si>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</si>
  <si>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</si>
  <si>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</si>
  <si>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</si>
  <si>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</si>
  <si>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</si>
  <si>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</si>
  <si>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</si>
  <si>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</si>
  <si>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</si>
  <si>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</si>
  <si>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</si>
  <si>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</si>
  <si>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</si>
  <si>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</si>
  <si>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</si>
  <si>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</si>
  <si>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</si>
  <si>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</si>
  <si>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</si>
  <si>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</si>
  <si>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</si>
  <si>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</si>
  <si>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</si>
  <si>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</si>
  <si>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</si>
  <si>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</si>
  <si>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</si>
  <si>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</si>
  <si>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</si>
  <si>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</si>
  <si>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</si>
  <si>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</si>
  <si>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</si>
  <si>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</si>
  <si>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</si>
  <si>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</si>
  <si>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</si>
  <si>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</si>
  <si>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</si>
  <si>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</si>
  <si>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</si>
  <si>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</si>
  <si>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</si>
  <si>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</si>
  <si>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</si>
  <si>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</si>
  <si>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</si>
  <si>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</si>
  <si>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</si>
  <si>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</si>
  <si>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</si>
  <si>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</si>
  <si>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</si>
  <si>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</si>
  <si>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</si>
  <si>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</si>
  <si>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</si>
  <si>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</si>
  <si>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</si>
  <si>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</si>
  <si>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</si>
  <si>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</si>
  <si>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</si>
  <si>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</si>
  <si>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</si>
  <si>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</si>
  <si>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</si>
  <si>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</si>
  <si>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</si>
  <si>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</si>
  <si>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</si>
  <si>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</si>
  <si>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</si>
  <si>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</si>
  <si>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</si>
  <si>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</si>
  <si>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</si>
  <si>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</si>
  <si>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</si>
  <si>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</si>
  <si>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</si>
  <si>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</si>
  <si>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</si>
  <si>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</si>
  <si>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</si>
  <si>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</si>
  <si>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</si>
  <si>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</si>
  <si>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</si>
  <si>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</si>
  <si>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</si>
  <si>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</si>
  <si>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</si>
  <si>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</si>
  <si>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</si>
  <si>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</si>
  <si>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</si>
  <si>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</si>
  <si>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</si>
  <si>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</si>
  <si>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</si>
  <si>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</si>
  <si>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</si>
  <si>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</si>
  <si>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</si>
  <si>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</si>
  <si>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</si>
  <si>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</si>
  <si>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</si>
  <si>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</si>
  <si>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</si>
  <si>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</si>
  <si>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</si>
  <si>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</si>
  <si>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</si>
  <si>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</si>
  <si>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</si>
  <si>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</si>
  <si>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</si>
  <si>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</si>
  <si>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</si>
  <si>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</si>
  <si>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</si>
  <si>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</si>
  <si>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</si>
  <si>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</si>
  <si>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</si>
  <si>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</si>
  <si>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</si>
  <si>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</si>
  <si>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</si>
  <si>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</si>
  <si>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</si>
  <si>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</si>
  <si>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</si>
  <si>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</si>
  <si>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</si>
  <si>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</si>
  <si>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</si>
  <si>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</si>
  <si>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</si>
  <si>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</si>
  <si>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</si>
  <si>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</si>
  <si>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</si>
  <si>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</si>
  <si>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</si>
  <si>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</si>
  <si>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</si>
  <si>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</si>
  <si>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</si>
  <si>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</si>
  <si>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</si>
  <si>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</si>
  <si>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</si>
  <si>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</si>
  <si>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</si>
  <si>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</si>
  <si>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</si>
  <si>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</si>
  <si>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</si>
  <si>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</si>
  <si>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</si>
  <si>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</si>
  <si>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</si>
  <si>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</si>
  <si>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</si>
  <si>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</si>
  <si>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</si>
  <si>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</si>
  <si>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</si>
  <si>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</si>
  <si>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</si>
  <si>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</si>
  <si>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</si>
  <si>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</si>
  <si>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</si>
  <si>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</si>
  <si>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</si>
  <si>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</si>
  <si>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</si>
  <si>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</si>
  <si>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</si>
  <si>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</si>
  <si>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</si>
  <si>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</si>
  <si>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</si>
  <si>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</si>
  <si>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</si>
  <si>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</si>
  <si>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</si>
  <si>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</si>
  <si>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</si>
  <si>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</si>
  <si>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</si>
  <si>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</si>
  <si>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</si>
  <si>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</si>
  <si>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</si>
  <si>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</si>
  <si>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</si>
  <si>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</si>
  <si>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</si>
  <si>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</si>
  <si>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</si>
  <si>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</si>
  <si>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</si>
  <si>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</si>
  <si>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</si>
  <si>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</si>
  <si>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</si>
  <si>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</si>
  <si>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</si>
  <si>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</si>
  <si>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</si>
  <si>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</si>
  <si>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</si>
  <si>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</si>
  <si>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</si>
  <si>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</si>
  <si>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</si>
  <si>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</si>
  <si>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</si>
  <si>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</si>
  <si>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</si>
  <si>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</si>
  <si>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</si>
  <si>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</si>
  <si>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</si>
  <si>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</si>
  <si>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</si>
  <si>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</si>
  <si>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</si>
  <si>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</si>
  <si>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</si>
  <si>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</si>
  <si>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</si>
  <si>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</si>
  <si>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</si>
  <si>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</si>
  <si>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</si>
  <si>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</si>
  <si>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</si>
  <si>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</si>
  <si>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</si>
  <si>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</si>
  <si>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</si>
  <si>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</si>
  <si>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</si>
  <si>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</si>
  <si>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</si>
  <si>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</si>
  <si>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</si>
  <si>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</si>
  <si>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</si>
  <si>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</si>
  <si>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</si>
  <si>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</si>
  <si>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</si>
  <si>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</si>
  <si>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</si>
  <si>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</si>
  <si>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</si>
  <si>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</si>
  <si>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</si>
  <si>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</si>
  <si>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</si>
  <si>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</si>
  <si>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</si>
  <si>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</si>
  <si>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</si>
  <si>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</si>
  <si>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</si>
  <si>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</si>
  <si>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</si>
  <si>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</si>
  <si>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</si>
  <si>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</si>
  <si>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</si>
  <si>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</si>
  <si>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</si>
  <si>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</si>
  <si>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</si>
  <si>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</si>
  <si>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</si>
  <si>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</si>
  <si>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</si>
  <si>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</si>
  <si>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</si>
  <si>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</si>
  <si>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</si>
  <si>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</si>
  <si>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</si>
  <si>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</si>
  <si>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</si>
  <si>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</si>
  <si>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</si>
  <si>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</si>
  <si>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</si>
  <si>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</si>
  <si>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</si>
  <si>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</si>
  <si>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</si>
  <si>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</si>
  <si>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</si>
  <si>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</si>
  <si>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</si>
  <si>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</si>
  <si>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</si>
  <si>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</si>
  <si>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</si>
  <si>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</si>
  <si>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</si>
  <si>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</si>
  <si>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</si>
  <si>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</si>
  <si>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</si>
  <si>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</si>
  <si>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</si>
  <si>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</si>
  <si>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</si>
  <si>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</si>
  <si>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</si>
  <si>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</si>
  <si>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</si>
  <si>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</si>
  <si>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</si>
  <si>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</si>
  <si>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</si>
  <si>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</si>
  <si>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</si>
  <si>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</si>
  <si>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</si>
  <si>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</si>
  <si>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</si>
  <si>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</si>
  <si>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</si>
  <si>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</si>
  <si>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</si>
  <si>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</si>
  <si>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</si>
  <si>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</si>
  <si>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</si>
  <si>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</si>
  <si>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</si>
  <si>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</si>
  <si>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</si>
  <si>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</si>
  <si>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</si>
  <si>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</si>
  <si>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</si>
  <si>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</si>
  <si>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</si>
  <si>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</si>
  <si>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</si>
  <si>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</si>
  <si>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</si>
  <si>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</si>
  <si>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</si>
  <si>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</si>
  <si>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</si>
  <si>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</si>
  <si>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</si>
  <si>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</si>
  <si>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</si>
  <si>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</si>
  <si>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</si>
  <si>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</si>
  <si>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</si>
  <si>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</si>
  <si>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</si>
  <si>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</si>
  <si>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</si>
  <si>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</si>
  <si>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</si>
  <si>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</si>
  <si>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</si>
  <si>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</si>
  <si>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</si>
  <si>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</si>
  <si>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</si>
  <si>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</si>
  <si>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</si>
  <si>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</si>
  <si>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</si>
  <si>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</si>
  <si>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</si>
  <si>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</si>
  <si>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</si>
  <si>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</si>
  <si>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</si>
  <si>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</si>
  <si>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</si>
  <si>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</si>
  <si>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</si>
  <si>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</si>
  <si>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</si>
  <si>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</si>
  <si>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</si>
  <si>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</si>
  <si>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</si>
  <si>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</si>
  <si>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</si>
  <si>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</si>
  <si>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</si>
  <si>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</si>
  <si>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</si>
  <si>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</si>
  <si>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</si>
  <si>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</si>
  <si>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</si>
  <si>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</si>
  <si>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</si>
  <si>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</si>
  <si>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</si>
  <si>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</si>
  <si>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</si>
  <si>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</si>
  <si>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</si>
  <si>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</si>
  <si>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</si>
  <si>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</si>
  <si>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</si>
  <si>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</si>
  <si>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</si>
  <si>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</si>
  <si>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</si>
  <si>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</si>
  <si>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</si>
  <si>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</si>
  <si>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</si>
  <si>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</si>
  <si>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</si>
  <si>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</si>
  <si>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</si>
  <si>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</si>
  <si>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</si>
  <si>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</si>
  <si>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</si>
  <si>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</si>
  <si>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</si>
  <si>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</si>
  <si>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</si>
  <si>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</si>
  <si>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</si>
  <si>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</si>
  <si>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</si>
  <si>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</si>
  <si>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</si>
  <si>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</si>
  <si>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</si>
  <si>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</si>
  <si>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</si>
  <si>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</si>
  <si>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</si>
  <si>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</si>
  <si>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</si>
  <si>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</si>
  <si>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</si>
  <si>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</si>
  <si>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</si>
  <si>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</si>
  <si>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</si>
  <si>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</si>
  <si>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</si>
  <si>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</si>
  <si>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</si>
  <si>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</si>
  <si>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</si>
  <si>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</si>
  <si>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</si>
  <si>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</si>
  <si>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</si>
  <si>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</si>
  <si>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</si>
  <si>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</si>
  <si>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</si>
  <si>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</si>
  <si>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</si>
  <si>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</si>
  <si>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</si>
  <si>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</si>
  <si>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</si>
  <si>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</si>
  <si>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</si>
  <si>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</si>
  <si>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</si>
  <si>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</si>
  <si>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</si>
  <si>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</si>
  <si>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</si>
  <si>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</si>
  <si>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</si>
  <si>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</si>
  <si>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</si>
  <si>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</si>
  <si>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</si>
  <si>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</si>
  <si>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</si>
  <si>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</si>
  <si>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</si>
  <si>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</si>
  <si>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</si>
  <si>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</si>
  <si>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</si>
  <si>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</si>
  <si>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</si>
  <si>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</si>
  <si>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</si>
  <si>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</si>
  <si>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</si>
  <si>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</si>
  <si>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</si>
  <si>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</si>
  <si>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</si>
  <si>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</si>
  <si>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</si>
  <si>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</si>
  <si>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</si>
  <si>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</si>
  <si>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</si>
  <si>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</si>
  <si>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</si>
  <si>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</si>
  <si>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</si>
  <si>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at site  TS</t>
  </si>
  <si>
    <t>PCM-20251129-00001360</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</si>
  <si>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</si>
  <si>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</si>
  <si>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</si>
  <si>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</si>
  <si>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</si>
  <si>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</si>
  <si>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</si>
  <si>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</si>
  <si>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</si>
  <si>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</si>
  <si>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</si>
  <si>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</si>
  <si>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</si>
  <si>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</si>
  <si>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</si>
  <si>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</si>
  <si>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</si>
  <si>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</si>
  <si>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</si>
  <si>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</si>
  <si>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</si>
  <si>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</si>
  <si>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</si>
  <si>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</si>
  <si>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</si>
  <si>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</si>
  <si>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</si>
  <si>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</si>
  <si>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</si>
  <si>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</si>
  <si>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</si>
  <si>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</si>
  <si>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</si>
  <si>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</si>
  <si>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</si>
  <si>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</si>
  <si>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</si>
  <si>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</si>
  <si>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</si>
  <si>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</si>
  <si>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</si>
  <si>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</si>
  <si>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</si>
  <si>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</si>
  <si>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</si>
  <si>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</si>
  <si>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</si>
  <si>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</si>
  <si>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</si>
  <si>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</si>
  <si>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</si>
  <si>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</si>
  <si>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</si>
  <si>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</si>
  <si>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</si>
  <si>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</si>
  <si>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</si>
  <si>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</si>
  <si>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</si>
  <si>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</si>
  <si>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</si>
  <si>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</si>
  <si>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</si>
  <si>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</si>
  <si>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</si>
  <si>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</si>
  <si>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</si>
  <si>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</si>
  <si>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</si>
  <si>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</si>
  <si>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</si>
  <si>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</si>
  <si>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</si>
  <si>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</si>
  <si>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</si>
  <si>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</si>
  <si>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</si>
  <si>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</si>
  <si>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</si>
  <si>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</si>
  <si>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</si>
  <si>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</si>
  <si>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</si>
  <si>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</si>
  <si>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</si>
  <si>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</si>
  <si>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PCM-20251129-00000907</t>
  </si>
  <si>
    <t>site has access issue as site located in military zone</t>
  </si>
  <si>
    <t>PCM-20251129-00001230</t>
  </si>
  <si>
    <t>Team at site and TS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</si>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</sst>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18" fillId="0" borderId="1" xfId="0" applyFont="1" applyBorder="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6" dataDxfId="45" headerRowBorderDxfId="43" tableBorderDxfId="44" totalsRowBorderDxfId="42">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327.76888356481504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7.8466898150509223E-2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1</v>
      </c>
      <c r="D4" s="56" t="s">
        <v>9375</v>
      </c>
      <c r="E4" s="130" t="s">
        <v>39106</v>
      </c>
      <c r="F4" s="129">
        <v>45990.660891203705</v>
      </c>
      <c r="G4" s="128">
        <f ca="1">IFERROR(NOW()-F4,"-")</f>
        <v>5.6418287036649417E-2</v>
      </c>
      <c r="H4" s="129">
        <v>45990.660891203705</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R1</v>
      </c>
      <c r="C5" s="131"/>
      <c r="D5" s="154" t="s">
        <v>8496</v>
      </c>
      <c r="E5" s="130"/>
      <c r="F5" s="129"/>
      <c r="G5" s="128">
        <f ca="1">IFERROR(NOW()-F5,"-")</f>
        <v>45990.717309490741</v>
      </c>
      <c r="H5" s="129"/>
      <c r="I5" s="131" t="str">
        <f>IFERROR(VLOOKUP(D5,DB!A:F,6,0),"")</f>
        <v>SCECO</v>
      </c>
      <c r="J5" s="131" t="str">
        <f>IFERROR(VLOOKUP(D5,DB!A:G,7,0),"")</f>
        <v>Dead</v>
      </c>
      <c r="K5" s="127"/>
      <c r="L5" s="126" t="str">
        <f>IFERROR(VLOOKUP(D5,DB!A:I,9,0),"")</f>
        <v>Latis</v>
      </c>
    </row>
    <row r="6" spans="1:15" s="61" customFormat="1" ht="15" customHeight="1">
      <c r="A6" s="132"/>
      <c r="B6" s="131" t="str">
        <f>IFERROR(VLOOKUP(D6,DB!A:K,11,0),"")</f>
        <v/>
      </c>
      <c r="C6" s="131"/>
      <c r="D6" s="56"/>
      <c r="E6" s="130"/>
      <c r="F6" s="129"/>
      <c r="G6" s="128">
        <f ca="1">IFERROR(NOW()-F6,"-")</f>
        <v>45990.717309490741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45990.717309490741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45990.717309490741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45990.717309490741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45990.717309490741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45990.717309490741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45990.717309490741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45990.717309490741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45990.717309490741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45990.717309490741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45990.717309490741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45990.717309490741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45990.717309490741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45990.717309490741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45990.717309490741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45990.717309490741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45990.717309490741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45990.717309490741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45990.717309490741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45990.717309490741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45990.717309490741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45990.717309490741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45990.717309490741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45990.717309490741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45990.717309490741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45990.717309490741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45990.717309490741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45990.717309490741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45990.717309490741</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165.71747152777971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6.3298905092597124</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5.7506249999278225E-2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45990.717309490741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45990.717309490741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45990.717309490741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45990.717309490741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45990.717309490741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45990.717309490741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45990.717309490741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45990.717309490741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45990.717309490741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45990.717309490741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45990.717309490741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45990.717309490741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45990.717309490741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45990.717309490741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45990.717309490741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45990.717309490741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45990.717309490741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45990.717309490741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45990.717309490741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45990.717309490741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45990.717309490741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45990.717309490741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45990.717309490741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45990.717309490741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45990.717309490741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45990.717309490741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45990.717309490741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45990.717309490741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45990.717309490741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45990.717309490741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45990.717309490741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45990.717309490741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45990.717309490741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45990.717309490741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45990.717309490741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45990.717309490741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45990.717309490741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45990.717309490741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45990.717309490741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45990.717309490741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45990.717309490741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45990.717309490741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45990.717309490741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45990.717309490741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45990.717309490741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45990.717309490741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45990.717309490741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45990.717309490741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45990.717309490741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45990.717309490741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45990.717309490741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45990.717309490741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45990.717309490741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45990.717309490741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45990.717309490741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45990.717309490741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45990.717309490741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45990.717309490741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45990.717309490741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45990.717309490741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45990.717309490741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45990.717309490741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45990.717309490741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45990.717309490741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45990.717309490741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45990.717309490741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45990.717309490741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45990.717309490741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45990.717309490741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45990.717309490741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45990.717309490741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45990.717309490741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45990.717309490741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18" t="s">
        <v>19392</v>
      </c>
      <c r="E2" s="18" t="s">
        <v>39106</v>
      </c>
      <c r="F2" s="22">
        <v>45990.534942129627</v>
      </c>
      <c r="G2" s="21">
        <f t="shared" ref="G2:G38" ca="1" si="0">IFERROR(NOW()-F2,"-")</f>
        <v>0.18236736111430218</v>
      </c>
      <c r="H2" s="22">
        <v>45990.529930555553</v>
      </c>
      <c r="I2" s="19" t="str">
        <f>IFERROR(VLOOKUP(D2,DB!A:F,6,0),"")</f>
        <v>SCECO</v>
      </c>
      <c r="J2" s="18" t="str">
        <f>IFERROR(VLOOKUP(D2,DB!A:G,7,0),"")</f>
        <v>Dead</v>
      </c>
      <c r="K2" s="42" t="s">
        <v>39199</v>
      </c>
      <c r="L2" s="23" t="str">
        <f>IFERROR(VLOOKUP(D2,DB!A:I,9,0),"")</f>
        <v>Latis</v>
      </c>
    </row>
    <row r="3" spans="1:13" ht="15" customHeight="1">
      <c r="A3" s="19" t="s">
        <v>39200</v>
      </c>
      <c r="B3" s="58" t="str">
        <f>IFERROR(VLOOKUP(D3,DB!A:K,11,0),"")</f>
        <v>R3</v>
      </c>
      <c r="C3" s="18">
        <v>4</v>
      </c>
      <c r="D3" s="58" t="s">
        <v>24910</v>
      </c>
      <c r="E3" s="18" t="s">
        <v>39106</v>
      </c>
      <c r="F3" s="20">
        <v>45990.612372685187</v>
      </c>
      <c r="G3" s="21">
        <f t="shared" ca="1" si="0"/>
        <v>0.1049368055537343</v>
      </c>
      <c r="H3" s="22">
        <v>45990.592673611114</v>
      </c>
      <c r="I3" s="19" t="str">
        <f>IFERROR(VLOOKUP(D3,DB!A:F,6,0),"")</f>
        <v>Generator-SG</v>
      </c>
      <c r="J3" s="18" t="str">
        <f>IFERROR(VLOOKUP(D3,DB!A:G,7,0),"")</f>
        <v>Weak</v>
      </c>
      <c r="K3" s="42" t="s">
        <v>39201</v>
      </c>
      <c r="L3" s="23" t="str">
        <f>IFERROR(VLOOKUP(D3,DB!A:I,9,0),"")</f>
        <v>Latis</v>
      </c>
    </row>
    <row r="4" spans="1:13" ht="15" customHeight="1">
      <c r="A4" s="19"/>
      <c r="B4" s="58" t="str">
        <f>IFERROR(VLOOKUP(D4,DB!A:K,11,0),"")</f>
        <v>R3</v>
      </c>
      <c r="C4" s="18"/>
      <c r="D4" s="58" t="s">
        <v>16707</v>
      </c>
      <c r="E4" s="18"/>
      <c r="F4" s="20"/>
      <c r="G4" s="21">
        <f t="shared" ca="1" si="0"/>
        <v>45990.717309490741</v>
      </c>
      <c r="H4" s="22"/>
      <c r="I4" s="19" t="str">
        <f>IFERROR(VLOOKUP(D4,DB!A:F,6,0),"")</f>
        <v>SCECO</v>
      </c>
      <c r="J4" s="18" t="str">
        <f>IFERROR(VLOOKUP(D4,DB!A:G,7,0),"")</f>
        <v>Dead</v>
      </c>
      <c r="K4" s="42"/>
      <c r="L4" s="23" t="str">
        <f>IFERROR(VLOOKUP(D4,DB!A:I,9,0),"")</f>
        <v>Latis</v>
      </c>
    </row>
    <row r="5" spans="1:13" ht="15" customHeight="1">
      <c r="A5" s="19"/>
      <c r="B5" s="58" t="str">
        <f>IFERROR(VLOOKUP(D5,DB!A:K,11,0),"")</f>
        <v/>
      </c>
      <c r="C5" s="18"/>
      <c r="D5" s="58"/>
      <c r="E5" s="18"/>
      <c r="F5" s="20"/>
      <c r="G5" s="21">
        <f t="shared" ca="1" si="0"/>
        <v>45990.717309490741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45990.717309490741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45990.717309490741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45990.717309490741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45990.717309490741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45990.717309490741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45990.717309490741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45990.717309490741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45990.717309490741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45990.717309490741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45990.717309490741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45990.717309490741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45990.717309490741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45990.717309490741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45990.717309490741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45990.717309490741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45990.717309490741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45990.717309490741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45990.717309490741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45990.717309490741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45990.717309490741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45990.717309490741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45990.717309490741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45990.717309490741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45990.717309490741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45990.717309490741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45990.717309490741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45990.717309490741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45990.717309490741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45990.717309490741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45990.717309490741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45990.717309490741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45990.717309490741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45990.717309490741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45990.717309490741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45990.717309490741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45990.717309490741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45990.717309490741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45990.717309490741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45990.717309490741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45990.717309490741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45990.717309490741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45990.717309490741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45990.717309490741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45990.717309490741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45990.717309490741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45990.717309490741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45990.717309490741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45990.717309490741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45990.717309490741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45990.717309490741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45990.717309490741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45990.717309490741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45990.717309490741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45990.717309490741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45990.717309490741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45990.717309490741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45990.717309490741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45990.717309490741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45990.717309490741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45990.717309490741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45990.717309490741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45990.717309490741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45990.717309490741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45990.717309490741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45990.717309490741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45990.717309490741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45990.717309490741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45990.717309490741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45990.717309490741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45990.717309490741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45990.717309490741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45990.717309490741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45990.717309490741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45990.717309490741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45990.717309490741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45990.717309490741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45990.717309490741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45990.717309490741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45990.717309490741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45990.717309490741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45990.717309490741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45990.717309490741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45990.717309490741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45990.717309490741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45990.717309490741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45990.717309490741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45990.717309490741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45990.717309490741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45990.717309490741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45990.717309490741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45990.717309490741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45990.717309490741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45990.717309490741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45990.717309490741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45990.717309490741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45990.717309490741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45990.717309490741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45990.717309490741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45990.717309490741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45990.717309490741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45990.717309490741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45990.717309490741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45990.717309490741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45990.717309490741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45990.717309490741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45990.717309490741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45990.717309490741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45990.717309490741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45990.717309490741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45990.717309490741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45990.717309490741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45990.717309490741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45990.717309490741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45990.717309490741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45990.717309490741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45990.717309490741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45990.717309490741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45990.717309490741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45990.717309490741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45990.717309490741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45990.717309490741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45990.717309490741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45990.717309490741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45990.717309490741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45990.717309490741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45990.717309490741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45990.717309490741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45990.717309490741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45990.717309490741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45990.717309490741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45990.717309490741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45990.717309490741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45990.717309490741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45990.717309490741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45990.717309490741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45990.717309490741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45990.717309490741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45990.717309490741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45990.717309490741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45990.717309490741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45990.717309490741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45990.717309490741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45990.717309490741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45990.717309490741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45990.717309490741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45990.717309490741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45990.717309490741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45990.717309490741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45990.717309490741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45990.717309490741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45990.717309490741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45990.717309490741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45990.717309490741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45990.717309490741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45990.717309490741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45990.717309490741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45990.717309490741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45990.717309490741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45990.717309490741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45990.717309490741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45990.717309490741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45990.717309490741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45990.717309490741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45990.717309490741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45990.717309490741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45990.717309490741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45990.717309490741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45990.717309490741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45990.717309490741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45990.717309490741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45990.717309490741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45990.717309490741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45990.717309490741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45990.717309490741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45990.717309490741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45990.717309490741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45990.717309490741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45990.717309490741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45990.717309490741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45990.717309490741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45990.717309490741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45990.717309490741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45990.717309490741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45990.717309490741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45990.717309490741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45990.717309490741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45990.717309490741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45990.717309490741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45990.717309490741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45990.717309490741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45990.717309490741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45990.717309490741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45990.717309490741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45990.717309490741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45990.717309490741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45990.717309490741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45990.717309490741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45990.717309490741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45990.717309490741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45990.717309490741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45990.717309490741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45990.717309490741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45990.717309490741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45990.717309490741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45990.717309490741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45990.717309490741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45990.717309490741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45990.717309490741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45990.717309490741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45990.717309490741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45990.717309490741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45990.717309490741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45990.717309490741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45990.717309490741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45990.717309490741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45990.717309490741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45990.717309490741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45990.717309490741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45990.717309490741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45990.717309490741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45990.717309490741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45990.717309490741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45990.717309490741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45990.717309490741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45990.717309490741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45990.717309490741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45990.717309490741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45990.717309490741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45990.717309490741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45990.717309490741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45990.717309490741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45990.717309490741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45990.717309490741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45990.717309490741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45990.717309490741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45990.717309490741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45990.717309490741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45990.717309490741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45990.717309490741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45990.717309490741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45990.717309490741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45990.717309490741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45990.717309490741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45990.717309490741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45990.717309490741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45990.717309490741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45990.717309490741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45990.717309490741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45990.717309490741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45990.717309490741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45990.717309490741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45990.717309490741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45990.717309490741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45990.717309490741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45990.717309490741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45990.717309490741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45990.717309490741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45990.717309490741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45990.717309490741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45990.717309490741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45990.717309490741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45990.717309490741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45990.717309490741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45990.717309490741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45990.717309490741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45990.717309490741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45990.717309490741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45990.717309490741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45990.717309490741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45990.717309490741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45990.717309490741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45990.717309490741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45990.717309490741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45990.717309490741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45990.717309490741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45990.717309490741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45990.717309490741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45990.717309490741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45990.717309490741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45990.717309490741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45990.717309490741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45990.717309490741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45990.717309490741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45990.717309490741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45990.717309490741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45990.717309490741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45990.717309490741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45990.717309490741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45990.717309490741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45990.717309490741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45990.717309490741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45990.717309490741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45990.717309490741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45990.717309490741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45990.717309490741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45990.717309490741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45990.717309490741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45990.717309490741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45990.717309490741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45990.717309490741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45990.717309490741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45990.717309490741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45990.717309490741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45990.717309490741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45990.717309490741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45990.717309490741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45990.717309490741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45990.717309490741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45990.717309490741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45990.717309490741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45990.717309490741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45990.717309490741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45990.717309490741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45990.717309490741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45990.717309490741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45990.717309490741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45990.717309490741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45990.717309490741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45990.717309490741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45990.717309490741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45990.717309490741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45990.717309490741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45990.717309490741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45990.717309490741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45990.717309490741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45990.717309490741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45990.717309490741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45990.717309490741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45990.717309490741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45990.717309490741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45990.717309490741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45990.717309490741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45990.717309490741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45990.717309490741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45990.717309490741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45990.717309490741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45990.717309490741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45990.717309490741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45990.717309490741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45990.717309490741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45990.717309490741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45990.717309490741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45990.717309490741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45990.717309490741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45990.717309490741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45990.717309490741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45990.717309490741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45990.717309490741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45990.717309490741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45990.717309490741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45990.717309490741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45990.717309490741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45990.717309490741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45990.717309490741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45990.717309490741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45990.717309490741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45990.717309490741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45990.717309490741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45990.717309490741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45990.717309490741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45990.717309490741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45990.717309490741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45990.717309490741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45990.717309490741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45990.717309490741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45990.717309490741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45990.717309490741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45990.717309490741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45990.717309490741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45990.717309490741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45990.717309490741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45990.717309490741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45990.717309490741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45990.717309490741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45990.717309490741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45990.717309490741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45990.717309490741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45990.717309490741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45990.717309490741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45990.717309490741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45990.717309490741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45990.717309490741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45990.717309490741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45990.717309490741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45990.717309490741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45990.717309490741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45990.717309490741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45990.717309490741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45990.717309490741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45990.717309490741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45990.717309490741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45990.717309490741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45990.717309490741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45990.717309490741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45990.717309490741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45990.717309490741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45990.717309490741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45990.717309490741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45990.717309490741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45990.717309490741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45990.717309490741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45990.717309490741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45990.717309490741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45990.717309490741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45990.717309490741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45990.717309490741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45990.717309490741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45990.717309490741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45990.717309490741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45990.717309490741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45990.717309490741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45990.717309490741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45990.717309490741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45990.717309490741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45990.717309490741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45990.717309490741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45990.717309490741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45990.717309490741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45990.717309490741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45990.717309490741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45990.717309490741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45990.717309490741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45990.717309490741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45990.717309490741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45990.717309490741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45990.717309490741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45990.717309490741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45990.717309490741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45990.717309490741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45990.717309490741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45990.717309490741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45990.717309490741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45990.717309490741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45990.717309490741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45990.717309490741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45990.717309490741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45990.717309490741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45990.717309490741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45990.717309490741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45990.717309490741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45990.717309490741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45990.717309490741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45990.717309490741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45990.717309490741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45990.717309490741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45990.717309490741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45990.717309490741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45990.717309490741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45990.717309490741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45990.717309490741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45990.717309490741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45990.717309490741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45990.717309490741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45990.717309490741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45990.717309490741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45990.717309490741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45990.717309490741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45990.717309490741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45990.717309490741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45990.717309490741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45990.717309490741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45990.717309490741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45990.717309490741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45990.717309490741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45990.717309490741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45990.717309490741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45990.717309490741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45990.717309490741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45990.717309490741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45990.717309490741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45990.717309490741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45990.717309490741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45990.717309490741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45990.717309490741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45990.717309490741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45990.717309490741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45990.717309490741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45990.717309490741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45990.717309490741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45990.717309490741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45990.717309490741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45990.717309490741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45990.717309490741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45990.717309490741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45990.717309490741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45990.717309490741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45990.717309490741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45990.717309490741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45990.717309490741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45990.717309490741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45990.717309490741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45990.717309490741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45990.717309490741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45990.717309490741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45990.717309490741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45990.717309490741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45990.717309490741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45990.717309490741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45990.717309490741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45990.717309490741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45990.717309490741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45990.717309490741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45990.717309490741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45990.717309490741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45990.717309490741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45990.717309490741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45990.717309490741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45990.717309490741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45990.717309490741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45990.717309490741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45990.717309490741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45990.717309490741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45990.717309490741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45990.717309490741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45990.717309490741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45990.717309490741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45990.717309490741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45990.717309490741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45990.717309490741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45990.717309490741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45990.717309490741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45990.717309490741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45990.717309490741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45990.717309490741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45990.717309490741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45990.717309490741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45990.717309490741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45990.717309490741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45990.717309490741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45990.717309490741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45990.717309490741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45990.717309490741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45990.717309490741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45990.717309490741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45990.717309490741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45990.717309490741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45990.717309490741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45990.717309490741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45990.717309490741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45990.717309490741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45990.717309490741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45990.717309490741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45990.717309490741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45990.717309490741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45990.717309490741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45990.717309490741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45990.717309490741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45990.717309490741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45990.717309490741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45990.717309490741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45990.717309490741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45990.717309490741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45990.717309490741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45990.717309490741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45990.717309490741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45990.717309490741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45990.717309490741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45990.717309490741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45990.717309490741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45990.717309490741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45990.717309490741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45990.717309490741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45990.717309490741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45990.717309490741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45990.717309490741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45990.717309490741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45990.717309490741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45990.717309490741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45990.717309490741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45990.717309490741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45990.717309490741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45990.717309490741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45990.717309490741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45990.717309490741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45990.717309490741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45990.717309490741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45990.717309490741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45990.717309490741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45990.717309490741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45990.717309490741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45990.717309490741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45990.717309490741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45990.717309490741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45990.717309490741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45990.717309490741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45990.717309490741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45990.717309490741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45990.717309490741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45990.717309490741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45990.717309490741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45990.717309490741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45990.717309490741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45990.717309490741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45990.717309490741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45990.717309490741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45990.717309490741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45990.717309490741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45990.717309490741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45990.717309490741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45990.717309490741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45990.717309490741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45990.717309490741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45990.717309490741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45990.717309490741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45990.717309490741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45990.717309490741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45990.717309490741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45990.717309490741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45990.717309490741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45990.717309490741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45990.717309490741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45990.717309490741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45990.717309490741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45990.717309490741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45990.717309490741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45990.717309490741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45990.717309490741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45990.717309490741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45990.717309490741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45990.717309490741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45990.717309490741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45990.717309490741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45990.717309490741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45990.717309490741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45990.717309490741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45990.717309490741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45990.717309490741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45990.717309490741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45990.717309490741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45990.717309490741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45990.717309490741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45990.717309490741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45990.717309490741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45990.717309490741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45990.717309490741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45990.717309490741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45990.717309490741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45990.717309490741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45990.717309490741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45990.717309490741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45990.717309490741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45990.717309490741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45990.717309490741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45990.717309490741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45990.717309490741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45990.717309490741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45990.717309490741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45990.717309490741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45990.717309490741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45990.717309490741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45990.717309490741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45990.717309490741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45990.717309490741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45990.717309490741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45990.717309490741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45990.717309490741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45990.717309490741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45990.717309490741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45990.717309490741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45990.717309490741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45990.717309490741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45990.717309490741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45990.717309490741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45990.717309490741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45990.717309490741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45990.717309490741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45990.717309490741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45990.717309490741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45990.717309490741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45990.717309490741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45990.717309490741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45990.717309490741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45990.717309490741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45990.717309490741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45990.717309490741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45990.717309490741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45990.717309490741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45990.717309490741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45990.717309490741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45990.717309490741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45990.717309490741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45990.717309490741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45990.717309490741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45990.717309490741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45990.717309490741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45990.717309490741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45990.717309490741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45990.717309490741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45990.717309490741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45990.717309490741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45990.717309490741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45990.717309490741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45990.717309490741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45990.717309490741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45990.717309490741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45990.717309490741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45990.717309490741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45990.717309490741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45990.717309490741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45990.717309490741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45990.717309490741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45990.717309490741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45990.717309490741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45990.717309490741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45990.717309490741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45990.717309490741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45990.717309490741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45990.717309490741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45990.717309490741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45990.717309490741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45990.717309490741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45990.717309490741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45990.717309490741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45990.717309490741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45990.717309490741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45990.717309490741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45990.717309490741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45990.717309490741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45990.717309490741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45990.717309490741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45990.717309490741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45990.717309490741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45990.717309490741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45990.717309490741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45990.717309490741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45990.717309490741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45990.717309490741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45990.717309490741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45990.717309490741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45990.717309490741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45990.717309490741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45990.717309490741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45990.717309490741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45990.717309490741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45990.717309490741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45990.717309490741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45990.717309490741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45990.717309490741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45990.717309490741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45990.717309490741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45990.717309490741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45990.717309490741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45990.717309490741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45990.717309490741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45990.717309490741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45990.717309490741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45990.717309490741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45990.717309490741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45990.717309490741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45990.717309490741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45990.717309490741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45990.717309490741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45990.717309490741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45990.717309490741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45990.717309490741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45990.717309490741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45990.717309490741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45990.717309490741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45990.717309490741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45990.717309490741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45990.717309490741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45990.717309490741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45990.717309490741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45990.717309490741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45990.717309490741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45990.717309490741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45990.717309490741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45990.717309490741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45990.717309490741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45990.717309490741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45990.717309490741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45990.717309490741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45990.717309490741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45990.717309490741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45990.717309490741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45990.717309490741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45990.717309490741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45990.717309490741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45990.717309490741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45990.717309490741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45990.717309490741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45990.717309490741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45990.717309490741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45990.717309490741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45990.717309490741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45990.717309490741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45990.717309490741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45990.717309490741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45990.717309490741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45990.717309490741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45990.717309490741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45990.717309490741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45990.717309490741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45990.717309490741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45990.717309490741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45990.717309490741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45990.717309490741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45990.717309490741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45990.717309490741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45990.717309490741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45990.717309490741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45990.717309490741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45990.717309490741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45990.717309490741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45990.717309490741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45990.717309490741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45990.717309490741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45990.717309490741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45990.717309490741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45990.717309490741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45990.717309490741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45990.717309490741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45990.717309490741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45990.717309490741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45990.717309490741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45990.717309490741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45990.717309490741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45990.717309490741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45990.717309490741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45990.717309490741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45990.717309490741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45990.717309490741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45990.717309490741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45990.717309490741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45990.717309490741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45990.717309490741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45990.717309490741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45990.717309490741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45990.717309490741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45990.717309490741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45990.717309490741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45990.717309490741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45990.717309490741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45990.717309490741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45990.717309490741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45990.717309490741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45990.717309490741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45990.717309490741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45990.717309490741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45990.717309490741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45990.717309490741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45990.717309490741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45990.717309490741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45990.717309490741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45990.717309490741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45990.717309490741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45990.717309490741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45990.717309490741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45990.717309490741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45990.717309490741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45990.717309490741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45990.717309490741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45990.717309490741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45990.717309490741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45990.717309490741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45990.717309490741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45990.717309490741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45990.717309490741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45990.717309490741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45990.717309490741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45990.717309490741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45990.717309490741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45990.717309490741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45990.717309490741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45990.717309490741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45990.717309490741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45990.717309490741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45990.717309490741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45990.717309490741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45990.717309490741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45990.717309490741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45990.717309490741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45990.717309490741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45990.717309490741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45990.717309490741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45990.717309490741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45990.717309490741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45990.717309490741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45990.717309490741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45990.717309490741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45990.717309490741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45990.717309490741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45990.717309490741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45990.717309490741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45990.717309490741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45990.717309490741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45990.717309490741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45990.717309490741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45990.717309490741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45990.717309490741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45990.717309490741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45990.717309490741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45990.717309490741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45990.717309490741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45990.717309490741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45990.717309490741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45990.717309490741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45990.717309490741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45990.717309490741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45990.717309490741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45990.717309490741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45990.717309490741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45990.717309490741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45990.717309490741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45990.717309490741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45990.717309490741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45990.717309490741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45990.717309490741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45990.717309490741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45990.717309490741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45990.717309490741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45990.717309490741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45990.717309490741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45990.717309490741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45990.717309490741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45990.717309490741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45990.717309490741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45990.717309490741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45990.717309490741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45990.717309490741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45990.717309490741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45990.717309490741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45990.717309490741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45990.717309490741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45990.717309490741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45990.717309490741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45990.717309490741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45990.717309490741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45990.717309490741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45990.717309490741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45990.717309490741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45990.717309490741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45990.717309490741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45990.717309490741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45990.717309490741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45990.717309490741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45990.717309490741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45990.717309490741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45990.717309490741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45990.717309490741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45990.717309490741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45990.717309490741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45990.717309490741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45990.717309490741</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287.23659189814498</v>
      </c>
      <c r="H2" s="92">
        <v>45703.474768518521</v>
      </c>
      <c r="I2" s="92" t="str">
        <f>IFERROR(VLOOKUP(D2,DB!A:F,6,0),"")</f>
        <v>SCECO</v>
      </c>
      <c r="J2" s="92" t="str">
        <f>IFERROR(VLOOKUP(D2,DB!A:G,7,0),"")</f>
        <v>Dead</v>
      </c>
      <c r="K2" s="94" t="s">
        <v>39203</v>
      </c>
      <c r="L2" s="88" t="str">
        <f>IFERROR(VLOOKUP(D2,DB!A:I,9,0),"")</f>
        <v>Latis</v>
      </c>
    </row>
    <row r="3" spans="1:16" ht="31.5" customHeight="1">
      <c r="A3" s="110" t="s">
        <v>39204</v>
      </c>
      <c r="B3" s="88" t="str">
        <f>IFERROR(VLOOKUP(D3,DB!A:K,11,0),"")</f>
        <v>R4</v>
      </c>
      <c r="C3" s="90">
        <v>1</v>
      </c>
      <c r="D3" s="88" t="s">
        <v>37915</v>
      </c>
      <c r="E3" s="91" t="s">
        <v>39106</v>
      </c>
      <c r="F3" s="92">
        <v>45990.191666666666</v>
      </c>
      <c r="G3" s="93">
        <f t="shared" ref="G3:G48" ca="1" si="0">IFERROR(NOW()-F3,"")</f>
        <v>0.5256428240754758</v>
      </c>
      <c r="H3" s="92">
        <v>45989.810358796298</v>
      </c>
      <c r="I3" s="110" t="str">
        <f>IFERROR(VLOOKUP(D3,DB!A:F,6,0),"")</f>
        <v>SCECO</v>
      </c>
      <c r="J3" s="110" t="str">
        <f>IFERROR(VLOOKUP(D3,DB!A:G,7,0),"")</f>
        <v>Dead</v>
      </c>
      <c r="K3" s="94" t="s">
        <v>39205</v>
      </c>
      <c r="L3" s="88" t="str">
        <f>IFERROR(VLOOKUP(D3,DB!A:I,9,0),"")</f>
        <v>Latis</v>
      </c>
    </row>
    <row r="4" spans="1:16" ht="15" customHeight="1">
      <c r="A4" s="110"/>
      <c r="B4" s="110" t="str">
        <f>IFERROR(VLOOKUP(D4,DB!A:K,11,0),"")</f>
        <v/>
      </c>
      <c r="C4" s="90"/>
      <c r="D4" s="88"/>
      <c r="E4" s="91"/>
      <c r="F4" s="92"/>
      <c r="G4" s="93">
        <f t="shared" ca="1" si="0"/>
        <v>45990.717309490741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45990.717309490741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45990.717309490741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45990.717309490741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45990.717309490741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45990.717309490741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45990.717309490741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45990.717309490741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45990.717309490741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153"/>
      <c r="E13" s="91"/>
      <c r="F13" s="92"/>
      <c r="G13" s="93">
        <f t="shared" ca="1" si="0"/>
        <v>45990.717309490741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45990.717309490741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45990.717309490741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45990.717309490741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45990.717309490741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45990.717309490741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45990.717309490741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45990.717309490741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45990.717309490741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45990.717309490741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45990.717309490741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45990.717309490741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45990.717309490741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45990.717309490741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45990.717309490741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45990.717309490741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45990.717309490741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45990.717309490741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45990.717309490741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45990.717309490741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45990.717309490741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45990.717309490741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45990.717309490741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45990.717309490741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45990.717309490741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45990.717309490741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45990.717309490741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45990.717309490741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45990.717309490741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45990.717309490741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45990.717309490741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45990.717309490741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45990.717309490741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45990.717309490741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45990.717309490741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45990.717309490741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ref="G49:G112" ca="1" si="1">IFERROR(NOW()-F49,"")</f>
        <v>45990.717309490741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45990.717309490741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45990.717309490741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45990.717309490741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45990.717309490741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45990.717309490741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45990.717309490741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45990.717309490741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45990.717309490741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45990.717309490741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45990.717309490741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45990.717309490741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45990.717309490741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45990.717309490741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45990.717309490741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45990.717309490741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45990.717309490741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45990.717309490741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45990.717309490741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45990.717309490741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45990.717309490741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45990.717309490741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45990.717309490741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45990.717309490741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45990.717309490741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45990.717309490741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45990.717309490741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45990.717309490741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45990.717309490741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45990.717309490741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45990.717309490741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45990.717309490741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45990.717309490741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45990.717309490741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45990.717309490741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45990.717309490741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45990.717309490741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45990.717309490741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45990.717309490741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45990.717309490741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45990.717309490741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45990.717309490741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45990.717309490741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45990.717309490741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45990.717309490741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45990.717309490741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45990.717309490741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45990.717309490741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45990.717309490741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45990.717309490741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45990.717309490741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45990.717309490741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45990.717309490741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45990.717309490741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45990.717309490741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45990.717309490741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45990.717309490741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45990.717309490741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45990.717309490741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45990.717309490741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45990.717309490741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45990.717309490741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45990.717309490741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45990.717309490741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ref="G113:G176" ca="1" si="2">IFERROR(NOW()-F113,"")</f>
        <v>45990.717309490741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45990.717309490741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45990.717309490741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45990.717309490741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45990.717309490741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45990.717309490741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45990.717309490741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45990.717309490741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45990.717309490741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45990.717309490741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45990.717309490741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45990.717309490741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45990.717309490741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45990.717309490741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45990.717309490741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45990.717309490741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45990.717309490741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45990.717309490741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45990.717309490741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45990.717309490741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45990.717309490741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45990.717309490741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45990.717309490741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45990.717309490741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45990.717309490741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45990.717309490741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45990.717309490741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45990.717309490741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45990.717309490741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45990.717309490741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45990.717309490741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45990.717309490741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45990.717309490741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45990.717309490741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45990.717309490741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45990.717309490741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45990.717309490741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45990.717309490741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45990.717309490741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45990.717309490741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45990.717309490741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45990.717309490741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45990.717309490741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45990.717309490741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45990.717309490741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45990.717309490741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45990.717309490741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45990.717309490741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45990.717309490741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45990.717309490741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45990.717309490741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45990.717309490741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45990.717309490741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45990.717309490741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45990.717309490741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45990.717309490741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45990.717309490741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45990.717309490741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45990.717309490741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45990.717309490741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45990.717309490741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45990.717309490741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45990.717309490741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45990.717309490741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ref="G177:G240" ca="1" si="3">IFERROR(NOW()-F177,"")</f>
        <v>45990.717309490741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45990.717309490741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45990.717309490741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45990.717309490741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45990.717309490741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45990.717309490741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45990.717309490741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45990.717309490741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45990.717309490741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45990.717309490741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45990.717309490741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45990.717309490741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45990.717309490741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45990.717309490741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45990.717309490741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45990.717309490741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45990.717309490741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45990.717309490741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45990.717309490741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45990.717309490741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45990.717309490741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45990.717309490741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45990.717309490741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45990.717309490741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45990.717309490741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45990.717309490741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45990.717309490741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45990.717309490741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45990.717309490741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45990.717309490741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45990.717309490741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45990.717309490741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45990.717309490741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45990.717309490741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45990.717309490741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45990.717309490741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45990.717309490741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45990.717309490741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45990.717309490741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45990.717309490741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45990.717309490741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45990.717309490741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45990.717309490741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45990.717309490741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45990.717309490741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45990.717309490741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45990.717309490741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45990.717309490741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45990.717309490741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45990.717309490741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45990.717309490741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45990.717309490741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45990.717309490741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45990.717309490741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45990.717309490741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45990.717309490741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45990.717309490741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45990.717309490741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45990.717309490741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45990.717309490741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45990.717309490741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45990.717309490741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45990.717309490741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45990.717309490741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ref="G241:G286" ca="1" si="4">IFERROR(NOW()-F241,"")</f>
        <v>45990.717309490741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45990.717309490741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45990.717309490741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45990.717309490741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45990.717309490741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45990.717309490741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45990.717309490741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45990.717309490741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45990.717309490741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45990.717309490741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45990.717309490741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45990.717309490741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45990.717309490741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45990.717309490741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45990.717309490741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45990.717309490741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45990.717309490741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45990.717309490741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45990.717309490741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45990.717309490741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45990.717309490741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45990.717309490741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45990.717309490741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45990.717309490741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45990.717309490741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45990.717309490741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45990.717309490741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45990.717309490741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45990.717309490741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45990.717309490741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45990.717309490741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45990.717309490741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45990.717309490741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45990.717309490741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45990.717309490741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45990.717309490741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45990.717309490741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45990.717309490741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45990.717309490741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45990.717309490741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45990.717309490741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45990.717309490741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45990.717309490741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45990.717309490741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45990.717309490741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45990.717309490741</v>
      </c>
      <c r="H286" s="92"/>
      <c r="I286" s="110" t="str">
        <f>IFERROR(VLOOKUP(D286,DB!A:F,6,0),"")</f>
        <v/>
      </c>
      <c r="J286" s="110" t="str">
        <f>IFERROR(VLOOKUP(D286,DB!A:G,7,0),"")</f>
        <v/>
      </c>
      <c r="K286" s="94"/>
      <c r="L286" s="88" t="str">
        <f>IFERROR(VLOOKUP(D286,DB!A:I,9,0),"")</f>
        <v/>
      </c>
    </row>
  </sheetData>
  <dataValidations count="2">
    <dataValidation allowBlank="1" showInputMessage="1" showErrorMessage="1" sqref="E1" xr:uid="{A4F81451-56CC-4543-9497-104C4E44EE4B}"/>
    <dataValidation type="list" allowBlank="1" showInputMessage="1" showErrorMessage="1" sqref="E2:E2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D9" sqref="D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98.885249305552861</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39109</v>
      </c>
      <c r="F3" s="38">
        <v>45926.188877314817</v>
      </c>
      <c r="G3" s="105">
        <f t="shared" ref="G3" ca="1" si="0">IFERROR(NOW()-F3,"")</f>
        <v>64.528432175924536</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39109</v>
      </c>
      <c r="F4" s="107">
        <v>45948.661111111112</v>
      </c>
      <c r="G4" s="108">
        <f t="shared" ref="G4" ca="1" si="1">IFERROR(NOW()-F4,"")</f>
        <v>42.056198379628768</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9.3440108796276036</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0.76539976851927349</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0.19905717592337169</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45990.717309490741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45990.717309490741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45990.717309490741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45990.717309490741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45990.717309490741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45990.717309490741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45990.717309490741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45990.717309490741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45990.717309490741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45990.717309490741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45990.717309490741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45990.717309490741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45990.717309490741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45990.717309490741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45990.717309490741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45990.717309490741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45990.717309490741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45990.717309490741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45990.717309490741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45990.717309490741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45990.717309490741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45990.717309490741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45990.717309490741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45990.717309490741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45990.717309490741</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37310</v>
      </c>
      <c r="E2" s="106" t="s">
        <v>39106</v>
      </c>
      <c r="F2" s="121">
        <v>45990.580081018517</v>
      </c>
      <c r="G2" s="72">
        <f ca="1">IFERROR(NOW()-F2,"-")</f>
        <v>0.13722847222379642</v>
      </c>
      <c r="H2" s="121">
        <v>45990.580081018517</v>
      </c>
      <c r="I2" s="119" t="str">
        <f>IFERROR(VLOOKUP(D2,DB!A:F,6,0),"")</f>
        <v>Generator-SG</v>
      </c>
      <c r="J2" s="119" t="str">
        <f>IFERROR(VLOOKUP(D2,DB!A:G,7,0),"")</f>
        <v>Dead</v>
      </c>
      <c r="K2" s="122" t="s">
        <v>39219</v>
      </c>
      <c r="L2" s="140" t="str">
        <f>IFERROR(VLOOKUP(D2,DB!A:I,9,0),"")</f>
        <v>Latis</v>
      </c>
    </row>
    <row r="3" spans="1:16382" ht="31.5" customHeight="1">
      <c r="A3" s="118"/>
      <c r="B3" s="119" t="str">
        <f>IFERROR(VLOOKUP(D3,DB!A:K,11,0),"")</f>
        <v/>
      </c>
      <c r="C3" s="120"/>
      <c r="D3" s="119"/>
      <c r="E3" s="106"/>
      <c r="F3" s="121"/>
      <c r="G3" s="72">
        <f ca="1">IFERROR(NOW()-F3,"-")</f>
        <v>45990.717309490741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45990.717309490741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45990.717309490741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45990.717309490741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45990.717309490741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45990.717309490741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45990.717309490741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45990.717309490741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45990.717309490741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45990.717309490741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45990.717309490741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45990.717309490741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45990.717309490741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45990.717309490741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45990.717309490741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45990.717309490741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45990.717309490741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45990.717309490741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45990.717309490741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45990.717309490741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45990.717309490741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45990.717309490741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45990.717309490741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45990.717309490741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45990.717309490741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45990.717309490741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45990.717309490741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45990.717309490741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45990.717309490741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45990.717309490741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45990.717309490741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45990.717309490741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45990.717309490741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45990.717309490741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45990.717309490741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45990.717309490741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45990.717309490741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45990.717309490741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45990.717309490741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45990.717309490741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45990.717309490741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45990.717309490741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45990.717309490741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45990.717309490741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45990.717309490741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45990.717309490741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45990.717309490741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45990.717309490741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45990.717309490741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45990.717309490741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45990.717309490741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45990.717309490741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45990.717309490741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45990.717309490741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45990.717309490741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45990.717309490741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45990.717309490741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45990.717309490741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45990.717309490741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45990.717309490741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45990.717309490741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45990.717309490741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45990.717309490741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45990.717309490741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45990.717309490741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45990.717309490741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45990.717309490741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45990.717309490741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45990.717309490741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45990.717309490741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45990.717309490741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45990.717309490741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45990.717309490741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45990.717309490741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45990.717309490741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45990.717309490741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45990.717309490741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45990.717309490741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45990.717309490741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45990.717309490741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45990.717309490741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45990.717309490741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45990.717309490741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45990.717309490741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45990.717309490741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45990.717309490741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45990.717309490741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45990.717309490741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45990.717309490741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45990.717309490741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45990.717309490741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45990.717309490741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45990.717309490741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45990.717309490741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45990.717309490741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45990.717309490741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45990.717309490741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45990.717309490741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45990.717309490741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45990.717309490741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45990.717309490741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45990.717309490741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45990.717309490741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45990.717309490741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45990.717309490741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45990.717309490741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45990.717309490741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45990.717309490741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45990.717309490741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45990.717309490741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45990.717309490741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45990.717309490741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45990.717309490741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45990.717309490741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45990.717309490741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45990.717309490741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45990.717309490741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45990.717309490741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45990.717309490741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45990.717309490741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45990.717309490741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45990.717309490741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45990.717309490741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45990.717309490741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45990.717309490741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45990.717309490741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45990.717309490741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45990.717309490741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45990.717309490741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45990.717309490741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45990.717309490741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45990.717309490741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45990.717309490741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45990.717309490741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45990.717309490741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45990.717309490741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45990.717309490741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45990.717309490741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45990.717309490741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45990.717309490741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45990.717309490741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45990.717309490741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45990.717309490741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45990.717309490741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45990.717309490741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45990.717309490741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45990.717309490741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45990.717309490741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45990.717309490741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45990.717309490741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45990.717309490741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45990.717309490741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45990.717309490741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45990.717309490741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45990.717309490741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45990.717309490741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45990.717309490741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45990.717309490741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45990.717309490741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45990.717309490741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45990.717309490741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45990.717309490741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45990.717309490741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45990.717309490741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45990.717309490741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45990.717309490741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45990.717309490741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45990.717309490741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45990.717309490741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45990.717309490741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45990.717309490741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45990.717309490741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45990.717309490741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45990.717309490741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45990.717309490741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45990.717309490741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45990.717309490741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45990.717309490741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45990.717309490741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45990.717309490741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45990.717309490741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45990.717309490741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45990.717309490741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45990.717309490741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45990.717309490741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45990.717309490741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45990.717309490741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45990.717309490741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45990.717309490741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45990.717309490741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45990.717309490741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45990.717309490741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45990.717309490741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45990.717309490741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45990.717309490741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45990.717309490741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45990.717309490741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45990.717309490741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45990.717309490741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45990.717309490741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45990.717309490741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45990.717309490741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45990.717309490741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45990.717309490741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45990.717309490741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45990.717309490741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45990.717309490741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45990.717309490741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45990.717309490741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45990.717309490741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45990.717309490741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45990.717309490741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45990.717309490741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45990.717309490741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45990.717309490741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45990.717309490741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45990.717309490741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45990.717309490741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45990.717309490741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45990.717309490741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45990.717309490741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45990.717309490741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45990.717309490741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45990.717309490741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45990.717309490741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45990.717309490741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45990.717309490741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45990.717309490741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45990.717309490741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45990.717309490741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45990.717309490741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45990.717309490741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45990.717309490741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45990.717309490741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45990.717309490741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45990.717309490741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45990.717309490741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45990.717309490741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45990.717309490741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45990.717309490741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45990.717309490741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45990.717309490741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45990.717309490741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45990.717309490741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45990.717309490741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45990.717309490741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45990.717309490741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45990.717309490741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45990.717309490741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45990.717309490741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45990.717309490741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45990.717309490741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45990.717309490741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45990.717309490741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45990.717309490741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45990.717309490741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45990.717309490741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45990.717309490741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45990.717309490741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45990.717309490741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45990.717309490741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45990.717309490741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45990.717309490741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45990.717309490741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45990.717309490741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45990.717309490741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45990.717309490741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45990.717309490741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45990.717309490741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45990.717309490741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45990.717309490741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45990.717309490741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45990.717309490741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45990.717309490741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45990.717309490741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45990.717309490741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45990.717309490741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45990.717309490741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45990.717309490741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45990.717309490741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45990.717309490741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45990.717309490741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45990.717309490741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45990.717309490741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45990.717309490741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45990.717309490741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45990.717309490741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45990.717309490741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45990.717309490741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45990.717309490741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45990.717309490741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45990.717309490741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45990.717309490741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45990.717309490741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45990.717309490741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45990.717309490741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45990.717309490741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45990.717309490741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45990.717309490741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45990.717309490741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45990.717309490741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45990.717309490741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45990.717309490741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45990.717309490741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45990.717309490741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45990.717309490741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45990.717309490741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45990.717309490741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45990.717309490741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45990.717309490741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45990.717309490741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45990.717309490741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45990.717309490741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45990.717309490741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45990.717309490741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45990.717309490741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45990.717309490741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45990.717309490741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45990.717309490741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45990.717309490741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45990.717309490741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45990.717309490741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45990.717309490741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45990.717309490741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45990.717309490741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45990.717309490741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45990.717309490741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45990.717309490741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45990.717309490741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45990.717309490741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45990.717309490741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45990.717309490741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45990.717309490741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45990.717309490741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45990.717309490741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45990.717309490741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45990.717309490741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45990.717309490741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45990.717309490741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45990.717309490741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45990.717309490741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45990.717309490741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45990.717309490741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45990.717309490741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45990.717309490741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45990.717309490741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45990.717309490741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45990.717309490741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45990.717309490741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45990.717309490741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45990.717309490741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45990.717309490741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45990.717309490741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45990.717309490741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45990.717309490741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45990.717309490741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45990.717309490741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45990.717309490741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45990.717309490741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45990.717309490741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45990.717309490741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45990.717309490741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45990.717309490741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45990.717309490741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45990.717309490741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45990.717309490741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45990.717309490741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45990.717309490741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45990.717309490741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45990.717309490741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45990.717309490741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45990.717309490741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45990.717309490741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45990.717309490741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45990.717309490741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45990.717309490741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45990.717309490741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45990.717309490741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45990.717309490741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45990.717309490741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45990.717309490741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45990.717309490741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45990.717309490741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45990.717309490741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45990.717309490741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45990.717309490741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45990.717309490741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45990.717309490741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45990.717309490741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45990.717309490741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45990.717309490741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45990.717309490741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45990.717309490741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45990.717309490741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45990.717309490741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45990.717309490741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45990.717309490741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45990.717309490741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45990.717309490741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45990.717309490741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45990.717309490741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45990.717309490741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45990.717309490741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45990.717309490741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45990.717309490741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45990.717309490741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45990.717309490741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45990.717309490741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45990.717309490741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45990.717309490741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45990.717309490741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45990.717309490741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45990.717309490741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45990.717309490741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45990.717309490741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45990.717309490741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45990.717309490741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45990.717309490741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45990.717309490741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45990.717309490741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45990.717309490741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45990.717309490741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45990.717309490741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45990.717309490741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45990.717309490741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45990.717309490741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45990.717309490741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45990.717309490741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45990.717309490741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45990.717309490741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45990.717309490741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45990.717309490741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45990.717309490741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45990.717309490741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45990.717309490741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45990.717309490741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45990.717309490741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45990.717309490741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45990.717309490741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45990.717309490741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45990.717309490741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45990.717309490741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45990.717309490741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45990.717309490741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45990.717309490741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45990.717309490741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45990.717309490741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45990.717309490741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45990.717309490741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45990.717309490741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45990.717309490741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45990.717309490741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45990.717309490741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45990.717309490741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45990.717309490741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45990.717309490741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45990.717309490741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45990.717309490741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45990.717309490741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45990.717309490741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45990.717309490741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45990.717309490741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45990.717309490741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45990.717309490741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45990.717309490741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45990.717309490741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45990.717309490741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45990.717309490741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45990.717309490741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45990.717309490741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45990.717309490741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45990.717309490741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45990.717309490741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45990.717309490741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45990.717309490741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45990.717309490741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45990.717309490741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45990.717309490741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45990.717309490741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45990.717309490741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45990.717309490741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45990.717309490741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45990.717309490741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45990.717309490741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45990.717309490741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45990.717309490741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45990.717309490741</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45990.717309490741</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2025-11-29T14:13:02Z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