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350" documentId="13_ncr:1_{F6CB121F-512D-4AA6-A0C1-0FB36C537598}" xr6:coauthVersionLast="47" xr6:coauthVersionMax="47" xr10:uidLastSave="{95055034-8EF4-411A-90C2-CDEEB83833F9}"/>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L10" i="4"/>
  <c r="I4" i="4"/>
  <c r="J4" i="4"/>
  <c r="I5" i="4"/>
  <c r="J5" i="4"/>
  <c r="I6" i="4"/>
  <c r="J6" i="4"/>
  <c r="I7" i="4"/>
  <c r="J7" i="4"/>
  <c r="I8" i="4"/>
  <c r="J8" i="4"/>
  <c r="I9" i="4"/>
  <c r="J9" i="4"/>
  <c r="I10" i="4"/>
  <c r="J10" i="4"/>
  <c r="I11" i="4"/>
  <c r="J11" i="4"/>
  <c r="I12" i="4"/>
  <c r="J12"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<sst xmlns="http://schemas.openxmlformats.org/spreadsheetml/2006/main" count="179017" uniqueCount="39101">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</sst>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22" fillId="9" borderId="9" xfId="0" applyFont="1" applyFill="1" applyBorder="1" applyAlignment="1">
      <alignment horizontal="center" vertical="center"/>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0" totalsRowShown="0" headerRowDxfId="48" dataDxfId="47" headerRowBorderDxfId="45" tableBorderDxfId="46" totalsRowBorderDxfId="44">
  <autoFilter ref="A1:L2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292.22052291666478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11.725534490738937</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0.15001365740317851</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45955.168948842591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45955.168948842591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45955.168948842591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45955.168948842591</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45955.168948842591</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45955.168948842591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45955.168948842591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45955.168948842591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45955.168948842591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45955.168948842591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45955.168948842591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45955.168948842591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45955.168948842591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45955.168948842591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45955.168948842591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45955.168948842591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45955.168948842591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45955.168948842591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45955.168948842591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45955.168948842591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45955.168948842591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45955.168948842591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45955.168948842591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45955.168948842591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45955.168948842591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45955.168948842591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45955.168948842591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45955.168948842591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45955.168948842591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45955.168948842591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45955.168948842591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45955.168948842591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45955.168948842591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45955.168948842591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45955.168948842591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45955.168948842591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45955.168948842591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45955.168948842591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45955.168948842591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45955.168948842591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45955.168948842591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45955.168948842591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45955.168948842591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45955.168948842591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45955.168948842591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45955.168948842591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45955.168948842591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45955.168948842591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45955.168948842591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45955.168948842591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45955.168948842591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45955.168948842591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45955.168948842591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45955.168948842591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45955.168948842591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45955.168948842591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45955.168948842591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45955.168948842591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45955.168948842591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45955.168948842591</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45955.168948842591</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130.16911087962944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10.67317337962595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c r="C5" s="18"/>
      <c r="D5" s="164"/>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5"/>
      <c r="E6" s="115"/>
      <c r="F6" s="116"/>
      <c r="G6" s="117">
        <f ca="1">IFERROR(NOW()-F6,"-")</f>
        <v>45955.168948842591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45955.168948842591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3"/>
      <c r="E8" s="115"/>
      <c r="F8" s="116"/>
      <c r="G8" s="117">
        <f ca="1">IFERROR(NOW()-F8,"-")</f>
        <v>45955.168948842591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45955.168948842591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45955.168948842591</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45955.168948842591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45955.168948842591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45955.168948842591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45955.168948842591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45955.168948842591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45955.168948842591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45955.168948842591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45955.168948842591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45955.168948842591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45955.168948842591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45955.168948842591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45955.168948842591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45955.168948842591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45955.168948842591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45955.168948842591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45955.168948842591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45955.168948842591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45955.168948842591</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45955.168948842591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45955.168948842591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45955.168948842591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45955.168948842591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45955.168948842591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45955.168948842591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45955.168948842591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45955.168948842591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45955.168948842591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45955.168948842591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45955.168948842591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45955.168948842591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45955.168948842591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45955.168948842591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45955.168948842591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45955.168948842591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45955.168948842591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45955.168948842591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45955.168948842591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45955.168948842591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45955.168948842591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45955.168948842591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45955.168948842591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45955.168948842591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45955.168948842591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45955.168948842591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45955.168948842591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45955.168948842591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45955.168948842591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45955.168948842591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45955.168948842591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45955.168948842591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45955.168948842591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45955.168948842591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45955.168948842591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45955.168948842591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45955.168948842591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45955.168948842591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45955.168948842591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45955.168948842591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45955.168948842591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45955.168948842591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45955.168948842591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45955.168948842591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45955.168948842591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45955.168948842591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45955.168948842591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45955.168948842591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45955.168948842591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45955.168948842591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45955.168948842591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45955.168948842591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45955.168948842591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45955.168948842591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45955.168948842591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45955.168948842591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45955.168948842591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45955.168948842591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45955.168948842591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45955.168948842591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45955.168948842591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45955.168948842591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45955.168948842591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45955.168948842591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45955.168948842591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45955.168948842591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45955.168948842591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45955.168948842591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45955.168948842591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45955.168948842591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45955.168948842591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45955.168948842591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45955.168948842591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45955.168948842591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45955.168948842591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45955.168948842591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45955.168948842591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45955.168948842591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45955.168948842591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45955.168948842591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45955.168948842591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45955.168948842591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45955.168948842591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45955.168948842591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45955.168948842591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45955.168948842591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45955.168948842591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45955.168948842591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45955.168948842591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45955.168948842591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45955.168948842591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45955.168948842591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45955.168948842591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45955.168948842591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45955.168948842591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45955.168948842591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45955.168948842591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45955.168948842591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45955.168948842591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45955.168948842591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45955.168948842591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45955.168948842591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45955.168948842591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45955.168948842591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45955.168948842591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45955.168948842591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45955.168948842591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45955.168948842591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45955.168948842591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45955.168948842591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45955.168948842591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45955.168948842591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45955.168948842591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45955.168948842591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45955.168948842591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45955.168948842591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45955.168948842591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45955.168948842591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45955.168948842591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45955.168948842591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45955.168948842591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45955.168948842591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45955.168948842591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45955.168948842591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45955.168948842591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45955.168948842591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45955.168948842591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45955.168948842591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45955.168948842591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45955.168948842591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45955.168948842591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45955.168948842591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45955.168948842591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45955.168948842591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45955.168948842591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45955.168948842591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45955.168948842591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45955.168948842591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45955.168948842591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45955.168948842591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45955.168948842591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45955.168948842591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45955.168948842591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45955.168948842591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45955.168948842591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45955.168948842591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45955.168948842591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45955.168948842591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45955.168948842591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45955.168948842591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45955.168948842591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45955.168948842591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45955.168948842591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45955.168948842591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45955.168948842591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45955.168948842591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45955.168948842591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45955.168948842591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45955.168948842591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45955.168948842591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45955.168948842591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45955.168948842591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45955.168948842591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45955.168948842591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45955.168948842591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45955.168948842591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45955.168948842591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45955.168948842591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45955.168948842591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45955.168948842591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45955.168948842591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45955.168948842591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45955.168948842591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45955.168948842591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45955.168948842591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45955.168948842591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45955.168948842591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45955.168948842591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45955.168948842591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45955.168948842591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45955.168948842591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45955.168948842591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45955.168948842591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45955.168948842591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45955.168948842591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45955.168948842591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45955.168948842591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45955.168948842591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45955.168948842591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45955.168948842591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45955.168948842591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45955.168948842591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45955.168948842591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45955.168948842591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45955.168948842591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45955.168948842591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45955.168948842591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45955.168948842591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45955.168948842591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45955.168948842591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45955.168948842591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45955.168948842591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45955.168948842591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45955.168948842591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45955.168948842591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45955.168948842591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45955.168948842591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45955.168948842591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45955.168948842591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45955.168948842591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45955.168948842591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45955.168948842591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45955.168948842591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45955.168948842591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45955.168948842591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45955.168948842591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45955.168948842591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45955.168948842591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45955.168948842591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45955.168948842591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45955.168948842591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45955.168948842591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45955.168948842591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45955.168948842591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45955.168948842591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45955.168948842591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45955.168948842591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45955.168948842591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45955.168948842591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45955.168948842591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45955.168948842591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45955.168948842591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45955.168948842591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45955.168948842591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45955.168948842591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45955.168948842591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45955.168948842591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45955.168948842591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45955.168948842591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45955.168948842591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45955.168948842591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45955.168948842591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45955.168948842591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45955.168948842591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45955.168948842591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45955.168948842591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45955.168948842591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45955.168948842591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45955.168948842591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45955.168948842591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45955.168948842591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45955.168948842591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45955.168948842591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45955.168948842591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45955.168948842591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45955.168948842591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45955.168948842591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45955.168948842591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45955.168948842591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45955.168948842591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45955.168948842591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45955.168948842591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45955.168948842591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45955.168948842591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45955.168948842591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45955.168948842591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45955.168948842591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45955.168948842591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45955.168948842591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45955.168948842591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45955.168948842591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45955.168948842591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45955.168948842591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45955.168948842591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45955.168948842591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45955.168948842591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45955.168948842591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45955.168948842591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45955.168948842591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45955.168948842591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45955.168948842591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45955.168948842591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45955.168948842591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45955.168948842591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45955.168948842591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45955.168948842591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45955.168948842591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45955.168948842591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45955.168948842591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45955.168948842591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45955.168948842591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45955.168948842591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45955.168948842591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45955.168948842591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45955.168948842591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45955.168948842591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45955.168948842591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45955.168948842591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45955.168948842591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45955.168948842591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45955.168948842591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45955.168948842591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45955.168948842591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45955.168948842591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45955.168948842591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45955.168948842591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45955.168948842591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45955.168948842591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45955.168948842591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45955.168948842591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45955.168948842591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45955.168948842591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45955.168948842591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45955.168948842591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45955.168948842591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45955.168948842591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45955.168948842591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45955.168948842591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45955.168948842591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45955.168948842591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45955.168948842591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45955.168948842591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45955.168948842591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45955.168948842591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45955.168948842591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45955.168948842591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45955.168948842591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45955.168948842591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45955.168948842591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45955.168948842591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45955.168948842591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45955.168948842591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45955.168948842591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45955.168948842591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45955.168948842591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45955.168948842591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45955.168948842591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45955.168948842591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45955.168948842591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45955.168948842591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45955.168948842591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45955.168948842591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45955.168948842591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45955.168948842591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45955.168948842591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45955.168948842591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45955.168948842591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45955.168948842591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45955.168948842591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45955.168948842591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45955.168948842591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45955.168948842591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45955.168948842591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45955.168948842591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45955.168948842591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45955.168948842591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45955.168948842591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45955.168948842591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45955.168948842591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45955.168948842591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45955.168948842591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45955.168948842591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45955.168948842591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45955.168948842591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45955.168948842591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45955.168948842591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45955.168948842591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45955.168948842591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45955.168948842591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45955.168948842591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45955.168948842591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45955.168948842591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45955.168948842591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45955.168948842591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45955.168948842591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45955.168948842591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45955.168948842591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45955.168948842591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45955.168948842591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45955.168948842591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45955.168948842591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45955.168948842591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45955.168948842591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45955.168948842591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45955.168948842591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45955.168948842591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45955.168948842591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45955.168948842591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45955.168948842591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45955.168948842591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45955.168948842591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45955.168948842591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45955.168948842591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45955.168948842591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45955.168948842591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45955.168948842591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45955.168948842591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45955.168948842591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45955.168948842591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45955.168948842591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45955.168948842591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45955.168948842591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45955.168948842591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45955.168948842591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45955.168948842591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45955.168948842591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45955.168948842591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45955.168948842591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45955.168948842591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45955.168948842591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45955.168948842591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45955.168948842591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45955.168948842591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45955.168948842591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45955.168948842591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45955.168948842591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45955.168948842591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45955.168948842591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45955.168948842591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45955.168948842591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45955.168948842591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45955.168948842591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45955.168948842591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45955.168948842591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45955.168948842591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45955.168948842591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45955.168948842591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45955.168948842591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45955.168948842591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45955.168948842591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45955.168948842591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45955.168948842591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45955.168948842591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45955.168948842591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45955.168948842591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45955.168948842591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45955.168948842591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45955.168948842591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45955.168948842591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45955.168948842591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45955.168948842591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45955.168948842591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45955.168948842591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45955.168948842591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45955.168948842591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45955.168948842591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45955.168948842591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45955.168948842591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45955.168948842591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45955.168948842591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45955.168948842591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45955.168948842591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45955.168948842591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45955.168948842591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45955.168948842591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45955.168948842591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45955.168948842591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45955.168948842591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45955.168948842591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45955.168948842591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45955.168948842591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45955.168948842591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45955.168948842591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45955.168948842591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45955.168948842591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45955.168948842591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45955.168948842591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45955.168948842591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45955.168948842591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45955.168948842591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45955.168948842591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45955.168948842591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45955.168948842591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45955.168948842591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45955.168948842591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45955.168948842591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45955.168948842591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45955.168948842591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45955.168948842591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45955.168948842591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45955.168948842591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45955.168948842591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45955.168948842591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45955.168948842591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45955.168948842591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45955.168948842591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45955.168948842591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45955.168948842591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45955.168948842591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45955.168948842591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45955.168948842591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45955.168948842591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45955.168948842591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45955.168948842591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45955.168948842591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45955.168948842591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45955.168948842591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45955.168948842591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45955.168948842591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45955.168948842591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45955.168948842591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45955.168948842591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45955.168948842591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45955.168948842591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45955.168948842591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45955.168948842591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45955.168948842591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45955.168948842591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45955.168948842591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45955.168948842591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45955.168948842591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45955.168948842591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45955.168948842591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45955.168948842591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45955.168948842591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45955.168948842591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45955.168948842591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45955.168948842591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45955.168948842591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45955.168948842591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45955.168948842591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45955.168948842591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45955.168948842591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45955.168948842591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45955.168948842591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45955.168948842591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45955.168948842591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45955.168948842591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45955.168948842591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45955.168948842591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45955.168948842591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45955.168948842591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45955.168948842591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45955.168948842591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45955.168948842591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45955.168948842591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45955.168948842591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45955.168948842591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45955.168948842591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45955.168948842591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45955.168948842591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45955.168948842591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45955.168948842591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45955.168948842591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45955.168948842591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45955.168948842591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45955.168948842591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45955.168948842591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45955.168948842591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45955.168948842591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45955.168948842591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45955.168948842591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45955.168948842591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45955.168948842591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45955.168948842591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45955.168948842591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45955.168948842591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45955.168948842591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45955.168948842591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45955.168948842591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45955.168948842591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45955.168948842591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45955.168948842591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45955.168948842591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45955.168948842591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45955.168948842591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45955.168948842591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45955.168948842591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45955.168948842591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45955.168948842591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45955.168948842591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45955.168948842591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45955.168948842591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45955.168948842591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45955.168948842591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45955.168948842591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45955.168948842591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45955.168948842591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45955.168948842591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45955.168948842591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45955.168948842591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45955.168948842591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45955.168948842591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45955.168948842591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45955.168948842591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45955.168948842591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45955.168948842591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45955.168948842591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45955.168948842591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45955.168948842591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45955.168948842591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45955.168948842591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45955.168948842591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45955.168948842591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45955.168948842591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45955.168948842591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45955.168948842591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45955.168948842591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45955.168948842591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45955.168948842591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45955.168948842591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45955.168948842591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45955.168948842591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45955.168948842591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45955.168948842591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45955.168948842591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45955.168948842591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45955.168948842591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45955.168948842591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45955.168948842591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45955.168948842591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45955.168948842591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45955.168948842591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45955.168948842591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45955.168948842591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45955.168948842591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45955.168948842591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45955.168948842591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45955.168948842591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45955.168948842591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45955.168948842591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45955.168948842591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45955.168948842591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45955.168948842591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45955.168948842591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45955.168948842591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45955.168948842591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45955.168948842591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45955.168948842591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45955.168948842591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45955.168948842591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45955.168948842591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45955.168948842591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45955.168948842591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45955.168948842591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45955.168948842591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45955.168948842591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45955.168948842591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45955.168948842591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45955.168948842591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45955.168948842591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45955.168948842591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45955.168948842591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45955.168948842591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45955.168948842591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45955.168948842591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45955.168948842591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45955.168948842591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45955.168948842591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45955.168948842591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45955.168948842591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45955.168948842591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45955.168948842591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45955.168948842591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45955.168948842591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45955.168948842591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45955.168948842591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45955.168948842591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45955.168948842591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45955.168948842591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45955.168948842591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45955.168948842591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45955.168948842591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45955.168948842591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45955.168948842591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45955.168948842591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45955.168948842591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45955.168948842591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45955.168948842591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45955.168948842591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45955.168948842591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45955.168948842591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45955.168948842591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45955.168948842591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45955.168948842591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45955.168948842591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45955.168948842591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45955.168948842591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45955.168948842591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45955.168948842591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45955.168948842591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45955.168948842591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45955.168948842591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45955.168948842591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45955.168948842591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45955.168948842591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45955.168948842591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45955.168948842591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45955.168948842591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45955.168948842591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45955.168948842591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45955.168948842591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45955.168948842591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45955.168948842591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45955.168948842591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45955.168948842591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45955.168948842591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45955.168948842591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45955.168948842591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45955.168948842591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45955.168948842591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45955.168948842591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45955.168948842591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45955.168948842591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45955.168948842591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45955.168948842591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45955.168948842591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45955.168948842591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45955.168948842591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45955.168948842591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45955.168948842591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45955.168948842591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45955.168948842591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45955.168948842591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45955.168948842591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45955.168948842591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45955.168948842591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45955.168948842591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45955.168948842591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45955.168948842591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45955.168948842591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45955.168948842591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45955.168948842591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45955.168948842591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45955.168948842591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45955.168948842591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45955.168948842591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45955.168948842591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45955.168948842591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45955.168948842591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45955.168948842591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45955.168948842591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45955.168948842591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45955.168948842591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45955.168948842591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45955.168948842591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45955.168948842591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45955.168948842591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45955.168948842591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45955.168948842591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45955.168948842591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45955.168948842591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45955.168948842591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45955.168948842591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45955.168948842591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45955.168948842591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45955.168948842591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45955.168948842591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45955.168948842591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45955.168948842591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45955.168948842591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45955.168948842591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45955.168948842591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45955.168948842591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45955.168948842591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45955.168948842591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45955.168948842591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45955.168948842591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45955.168948842591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45955.168948842591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45955.168948842591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45955.168948842591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45955.168948842591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45955.168948842591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45955.168948842591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45955.168948842591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45955.168948842591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45955.168948842591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45955.168948842591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45955.168948842591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45955.168948842591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45955.168948842591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45955.168948842591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45955.168948842591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45955.168948842591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45955.168948842591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45955.168948842591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45955.168948842591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45955.168948842591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45955.168948842591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45955.168948842591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45955.168948842591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45955.168948842591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45955.168948842591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45955.168948842591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45955.168948842591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45955.168948842591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45955.168948842591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45955.168948842591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45955.168948842591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45955.168948842591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45955.168948842591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45955.168948842591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45955.168948842591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45955.168948842591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45955.168948842591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45955.168948842591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45955.168948842591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45955.168948842591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45955.168948842591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45955.168948842591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45955.168948842591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45955.168948842591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45955.168948842591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45955.168948842591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45955.168948842591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45955.168948842591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45955.168948842591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45955.168948842591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45955.168948842591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45955.168948842591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45955.168948842591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45955.168948842591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45955.168948842591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45955.168948842591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45955.168948842591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45955.168948842591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45955.168948842591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45955.168948842591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45955.168948842591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45955.168948842591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45955.168948842591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45955.168948842591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45955.168948842591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45955.168948842591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45955.168948842591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45955.168948842591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45955.168948842591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45955.168948842591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45955.168948842591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45955.168948842591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45955.168948842591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45955.168948842591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45955.168948842591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45955.168948842591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45955.168948842591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45955.168948842591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45955.168948842591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45955.168948842591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45955.168948842591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45955.168948842591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45955.168948842591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45955.168948842591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45955.168948842591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45955.168948842591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45955.168948842591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45955.168948842591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45955.168948842591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45955.168948842591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45955.168948842591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45955.168948842591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45955.168948842591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45955.168948842591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45955.168948842591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45955.168948842591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45955.168948842591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45955.168948842591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45955.168948842591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45955.168948842591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45955.168948842591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45955.168948842591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45955.168948842591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45955.168948842591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45955.168948842591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45955.168948842591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45955.168948842591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45955.168948842591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45955.168948842591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45955.168948842591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45955.168948842591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45955.168948842591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45955.168948842591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45955.168948842591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45955.168948842591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45955.168948842591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45955.168948842591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45955.168948842591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45955.168948842591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45955.168948842591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45955.168948842591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45955.168948842591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45955.168948842591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45955.168948842591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45955.168948842591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45955.168948842591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45955.168948842591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45955.168948842591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45955.168948842591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45955.168948842591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45955.168948842591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45955.168948842591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45955.168948842591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45955.168948842591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45955.168948842591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45955.168948842591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45955.168948842591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45955.168948842591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45955.168948842591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45955.168948842591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45955.168948842591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45955.168948842591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45955.168948842591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45955.168948842591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45955.168948842591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45955.168948842591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45955.168948842591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45955.168948842591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45955.168948842591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45955.168948842591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45955.168948842591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45955.168948842591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45955.168948842591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45955.168948842591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45955.168948842591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45955.168948842591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45955.168948842591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45955.168948842591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45955.168948842591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45955.168948842591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45955.168948842591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45955.168948842591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45955.168948842591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45955.168948842591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45955.168948842591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45955.168948842591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45955.168948842591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45955.168948842591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45955.168948842591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45955.168948842591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45955.168948842591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45955.168948842591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45955.168948842591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45955.168948842591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45955.168948842591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45955.168948842591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45955.168948842591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45955.168948842591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45955.168948842591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45955.168948842591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45955.168948842591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45955.168948842591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45955.168948842591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45955.168948842591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45955.168948842591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45955.168948842591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45955.168948842591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45955.168948842591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45955.168948842591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45955.168948842591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45955.168948842591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45955.168948842591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45955.168948842591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45955.168948842591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45955.168948842591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45955.168948842591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45955.168948842591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45955.168948842591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45955.168948842591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45955.168948842591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45955.168948842591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45955.168948842591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45955.168948842591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45955.168948842591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45955.168948842591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45955.168948842591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45955.168948842591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45955.168948842591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45955.168948842591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45955.168948842591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45955.168948842591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45955.168948842591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45955.168948842591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45955.168948842591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45955.168948842591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45955.168948842591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45955.168948842591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45955.168948842591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45955.168948842591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45955.168948842591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45955.168948842591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45955.168948842591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45955.168948842591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45955.168948842591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45955.168948842591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45955.168948842591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45955.168948842591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45955.168948842591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45955.168948842591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45955.168948842591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45955.168948842591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45955.168948842591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45955.168948842591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45955.168948842591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45955.168948842591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45955.168948842591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45955.168948842591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45955.168948842591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45955.168948842591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45955.168948842591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45955.168948842591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45955.168948842591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45955.168948842591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45955.168948842591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45955.168948842591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45955.168948842591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45955.168948842591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45955.168948842591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45955.168948842591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45955.168948842591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45955.168948842591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45955.168948842591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45955.168948842591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45955.168948842591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45955.168948842591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45955.168948842591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45955.168948842591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45955.168948842591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45955.168948842591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45955.168948842591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45955.168948842591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45955.168948842591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45955.168948842591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45955.168948842591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45955.168948842591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45955.168948842591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45955.168948842591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45955.168948842591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45955.168948842591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45955.168948842591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45955.168948842591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45955.168948842591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45955.168948842591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45955.168948842591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45955.168948842591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45955.168948842591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45955.168948842591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45955.168948842591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45955.168948842591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45955.168948842591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45955.168948842591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45955.168948842591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45955.168948842591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45955.168948842591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45955.168948842591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45955.168948842591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45955.168948842591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45955.168948842591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45955.168948842591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45955.168948842591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45955.168948842591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45955.168948842591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45955.168948842591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45955.168948842591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45955.168948842591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45955.168948842591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45955.168948842591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45955.168948842591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45955.168948842591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45955.168948842591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45955.168948842591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45955.168948842591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45955.168948842591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45955.168948842591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45955.168948842591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45955.168948842591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45955.168948842591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45955.168948842591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45955.168948842591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45955.168948842591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45955.168948842591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45955.168948842591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45955.168948842591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45955.168948842591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45955.168948842591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45955.168948842591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45955.168948842591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45955.168948842591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45955.168948842591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45955.168948842591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45955.168948842591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45955.168948842591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45955.168948842591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45955.168948842591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45955.168948842591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45955.168948842591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45955.168948842591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45955.168948842591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45955.168948842591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45955.168948842591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45955.168948842591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45955.168948842591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45955.168948842591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45955.168948842591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45955.168948842591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45955.168948842591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45955.168948842591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45955.168948842591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45955.168948842591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45955.168948842591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45955.168948842591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45955.168948842591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45955.168948842591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45955.168948842591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45955.168948842591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45955.168948842591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45955.168948842591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45955.168948842591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45955.168948842591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45955.168948842591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45955.168948842591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45955.168948842591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45955.168948842591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45955.168948842591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45955.168948842591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45955.168948842591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45955.168948842591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45955.168948842591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0"/>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251.68823124999471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1.5342266203660984</v>
      </c>
      <c r="H3" s="124">
        <v>45953.546631944446</v>
      </c>
      <c r="I3" s="120" t="str">
        <f>IFERROR(VLOOKUP(D3,DB!A:F,6,0),"")</f>
        <v>SCECO</v>
      </c>
      <c r="J3" s="120" t="str">
        <f>IFERROR(VLOOKUP(D3,DB!A:G,7,0),"")</f>
        <v>Dead</v>
      </c>
      <c r="K3" s="126" t="s">
        <v>39092</v>
      </c>
      <c r="L3" s="122" t="str">
        <f>IFERROR(VLOOKUP(D3,DB!A:I,9,0),"")</f>
        <v>Latis</v>
      </c>
    </row>
    <row r="4" spans="1:16" ht="15" customHeight="1">
      <c r="A4" s="120"/>
      <c r="B4" s="120" t="str">
        <f>IFERROR(VLOOKUP(D4,DB!A:K,11,0),"")</f>
        <v/>
      </c>
      <c r="C4" s="121"/>
      <c r="D4" s="94"/>
      <c r="E4" s="99"/>
      <c r="F4" s="124"/>
      <c r="G4" s="125">
        <f ca="1">IFERROR(NOW()-F4,"")</f>
        <v>45955.168948842591</v>
      </c>
      <c r="H4" s="124"/>
      <c r="I4" s="120" t="str">
        <f>IFERROR(VLOOKUP(D4,DB!A:F,6,0),"")</f>
        <v/>
      </c>
      <c r="J4" s="120" t="str">
        <f>IFERROR(VLOOKUP(D4,DB!A:G,7,0),"")</f>
        <v/>
      </c>
      <c r="K4" s="126"/>
      <c r="L4" s="122" t="str">
        <f>IFERROR(VLOOKUP(D4,DB!A:I,9,0),"")</f>
        <v/>
      </c>
    </row>
    <row r="5" spans="1:16" ht="15" customHeight="1">
      <c r="A5" s="120"/>
      <c r="B5" s="120" t="str">
        <f>IFERROR(VLOOKUP(D5,DB!A:K,11,0),"")</f>
        <v/>
      </c>
      <c r="C5" s="121"/>
      <c r="D5" s="94"/>
      <c r="E5" s="99"/>
      <c r="F5" s="124"/>
      <c r="G5" s="125">
        <f ca="1">IFERROR(NOW()-F5,"")</f>
        <v>45955.168948842591</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45955.168948842591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45955.168948842591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45955.168948842591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45955.168948842591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45955.168948842591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45955.168948842591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45955.168948842591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45955.168948842591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45955.168948842591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62"/>
      <c r="E15" s="99"/>
      <c r="F15" s="124"/>
      <c r="G15" s="125">
        <f ca="1">IFERROR(NOW()-F15,"")</f>
        <v>45955.168948842591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45955.168948842591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45955.168948842591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3"/>
      <c r="E18" s="99"/>
      <c r="F18" s="124"/>
      <c r="G18" s="125">
        <f ca="1">IFERROR(NOW()-F18,"")</f>
        <v>45955.168948842591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45955.168948842591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45955.168948842591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45955.168948842591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45955.168948842591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45955.168948842591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45955.168948842591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45955.168948842591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45955.168948842591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45955.168948842591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45955.168948842591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45955.168948842591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45955.168948842591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45955.168948842591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45955.168948842591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45955.168948842591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45955.168948842591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45955.168948842591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45955.168948842591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45955.168948842591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45955.168948842591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45955.168948842591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45955.168948842591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45955.168948842591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45955.168948842591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45955.168948842591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45955.168948842591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45955.168948842591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45955.168948842591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45955.168948842591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45955.168948842591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45955.168948842591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45955.168948842591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45955.168948842591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45955.168948842591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45955.168948842591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45955.168948842591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45955.168948842591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45955.168948842591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45955.168948842591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45955.168948842591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45955.168948842591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45955.168948842591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45955.168948842591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45955.168948842591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45955.168948842591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45955.168948842591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45955.168948842591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45955.168948842591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45955.168948842591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45955.168948842591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45955.168948842591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45955.168948842591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45955.168948842591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45955.168948842591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45955.168948842591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45955.168948842591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45955.168948842591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45955.168948842591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45955.168948842591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45955.168948842591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45955.168948842591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45955.168948842591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45955.168948842591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45955.168948842591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45955.168948842591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45955.168948842591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45955.168948842591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45955.168948842591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45955.168948842591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45955.168948842591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45955.168948842591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45955.168948842591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45955.168948842591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45955.168948842591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45955.168948842591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45955.168948842591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45955.168948842591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45955.168948842591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45955.168948842591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45955.168948842591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45955.168948842591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45955.168948842591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45955.168948842591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45955.168948842591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45955.168948842591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45955.168948842591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45955.168948842591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45955.168948842591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45955.168948842591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45955.168948842591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45955.168948842591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45955.168948842591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45955.168948842591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45955.168948842591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45955.168948842591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45955.168948842591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45955.168948842591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45955.168948842591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45955.168948842591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45955.168948842591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45955.168948842591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45955.168948842591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45955.168948842591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45955.168948842591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45955.168948842591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45955.168948842591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45955.168948842591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45955.168948842591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45955.168948842591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45955.168948842591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45955.168948842591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45955.168948842591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45955.168948842591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45955.168948842591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45955.168948842591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45955.168948842591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45955.168948842591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45955.168948842591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45955.168948842591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45955.168948842591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45955.168948842591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45955.168948842591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45955.168948842591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45955.168948842591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45955.168948842591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45955.168948842591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45955.168948842591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45955.168948842591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45955.168948842591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45955.168948842591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45955.168948842591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45955.168948842591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45955.168948842591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45955.168948842591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45955.168948842591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45955.168948842591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45955.168948842591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45955.168948842591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45955.168948842591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45955.168948842591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45955.168948842591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45955.168948842591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45955.168948842591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45955.168948842591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45955.168948842591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45955.168948842591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45955.168948842591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45955.168948842591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45955.168948842591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45955.168948842591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45955.168948842591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45955.168948842591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45955.168948842591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45955.168948842591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45955.168948842591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45955.168948842591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45955.168948842591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45955.168948842591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45955.168948842591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45955.168948842591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45955.168948842591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45955.168948842591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45955.168948842591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45955.168948842591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45955.168948842591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45955.168948842591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45955.168948842591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45955.168948842591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45955.168948842591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45955.168948842591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45955.168948842591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45955.168948842591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45955.168948842591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45955.168948842591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45955.168948842591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45955.168948842591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45955.168948842591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45955.168948842591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45955.168948842591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45955.168948842591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45955.168948842591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45955.168948842591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45955.168948842591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45955.168948842591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45955.168948842591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45955.168948842591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45955.168948842591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45955.168948842591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45955.168948842591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45955.168948842591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45955.168948842591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45955.168948842591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45955.168948842591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45955.168948842591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45955.168948842591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45955.168948842591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45955.168948842591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45955.168948842591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45955.168948842591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45955.168948842591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45955.168948842591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45955.168948842591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45955.168948842591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45955.168948842591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45955.168948842591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45955.168948842591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45955.168948842591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45955.168948842591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45955.168948842591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45955.168948842591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45955.168948842591</v>
      </c>
      <c r="H229" s="124"/>
      <c r="I229" s="120" t="str">
        <f>IFERROR(VLOOKUP(D229,DB!A:F,6,0),"")</f>
        <v/>
      </c>
      <c r="J229" s="120" t="str">
        <f>IFERROR(VLOOKUP(D229,DB!A:G,7,0),"")</f>
        <v/>
      </c>
      <c r="K229" s="126"/>
      <c r="L229" s="122" t="str">
        <f>IFERROR(VLOOKUP(D229,DB!A:I,9,0),"")</f>
        <v/>
      </c>
    </row>
    <row r="230" spans="1:12" ht="15" customHeight="1">
      <c r="A230" s="127"/>
      <c r="B230" s="127" t="str">
        <f>IFERROR(VLOOKUP(D230,DB!A:K,11,0),"")</f>
        <v/>
      </c>
      <c r="C230" s="128"/>
      <c r="D230" s="129"/>
      <c r="E230" s="130"/>
      <c r="F230" s="131"/>
      <c r="G230" s="132">
        <f ca="1">IFERROR(NOW()-F230,"")</f>
        <v>45955.168948842591</v>
      </c>
      <c r="H230" s="131"/>
      <c r="I230" s="127" t="str">
        <f>IFERROR(VLOOKUP(D230,DB!A:F,6,0),"")</f>
        <v/>
      </c>
      <c r="J230" s="127" t="str">
        <f>IFERROR(VLOOKUP(D230,DB!A:G,7,0),"")</f>
        <v/>
      </c>
      <c r="K230" s="133"/>
      <c r="L230" s="129" t="str">
        <f>IFERROR(VLOOKUP(D230,DB!A:I,9,0),"")</f>
        <v/>
      </c>
    </row>
  </sheetData>
  <dataValidations count="2">
    <dataValidation allowBlank="1" showInputMessage="1" showErrorMessage="1" sqref="E1" xr:uid="{A4F81451-56CC-4543-9497-104C4E44EE4B}"/>
    <dataValidation type="list" allowBlank="1" showInputMessage="1" showErrorMessage="1" sqref="E2:E2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63.336888657402596</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39081</v>
      </c>
      <c r="F3" s="38">
        <v>45926.188877314817</v>
      </c>
      <c r="G3" s="145">
        <f t="shared" ref="G3" ca="1" si="0">IFERROR(NOW()-F3,"")</f>
        <v>28.980071527774271</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39081</v>
      </c>
      <c r="F4" s="154">
        <v>45948.661111111112</v>
      </c>
      <c r="G4" s="155">
        <f ca="1">IFERROR(NOW()-F4,"")</f>
        <v>6.507837731478503</v>
      </c>
      <c r="H4" s="154">
        <v>45948.661111111112</v>
      </c>
      <c r="I4" s="153" t="str">
        <f>IFERROR(VLOOKUP(D4,DB!A:F,6,0),"")</f>
        <v>SCECO</v>
      </c>
      <c r="J4" s="153" t="str">
        <f>IFERROR(VLOOKUP(D4,DB!A:G,7,0),"")</f>
        <v>Dead</v>
      </c>
      <c r="K4" s="153" t="s">
        <v>39098</v>
      </c>
      <c r="L4" s="153" t="str">
        <f>IFERROR(VLOOKUP(D4,DB!A:I,9,0),"")</f>
        <v>Latis</v>
      </c>
    </row>
    <row r="5" spans="1:13" ht="30.75">
      <c r="A5" s="153" t="s">
        <v>39099</v>
      </c>
      <c r="B5" s="153" t="str">
        <f>IFERROR(VLOOKUP(D5,DB!A:K,11,0),"")</f>
        <v>R5</v>
      </c>
      <c r="C5" s="153">
        <v>1</v>
      </c>
      <c r="D5" s="153" t="s">
        <v>35526</v>
      </c>
      <c r="E5" s="153" t="s">
        <v>38998</v>
      </c>
      <c r="F5" s="154">
        <v>45954.449641203704</v>
      </c>
      <c r="G5" s="155">
        <f ca="1">IFERROR(NOW()-F5,"")</f>
        <v>0.7193076388866757</v>
      </c>
      <c r="H5" s="154">
        <v>45954.369560185187</v>
      </c>
      <c r="I5" s="153" t="str">
        <f>IFERROR(VLOOKUP(D5,DB!A:F,6,0),"")</f>
        <v>SCECO</v>
      </c>
      <c r="J5" s="153" t="str">
        <f>IFERROR(VLOOKUP(D5,DB!A:G,7,0),"")</f>
        <v>Good</v>
      </c>
      <c r="K5" s="153" t="s">
        <v>39100</v>
      </c>
      <c r="L5" s="153" t="str">
        <f>IFERROR(VLOOKUP(D5,DB!A:I,9,0),"")</f>
        <v>Latis</v>
      </c>
    </row>
    <row r="6" spans="1:13" ht="15">
      <c r="A6" s="153"/>
      <c r="B6" s="153" t="str">
        <f>IFERROR(VLOOKUP(D6,DB!A:K,11,0),"")</f>
        <v/>
      </c>
      <c r="C6" s="153"/>
      <c r="D6" s="153"/>
      <c r="E6" s="153"/>
      <c r="F6" s="154"/>
      <c r="G6" s="155">
        <f ca="1">IFERROR(NOW()-F6,"")</f>
        <v>45955.168948842591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45955.168948842591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45955.168948842591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45955.168948842591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45955.168948842591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45955.168948842591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45955.168948842591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45955.168948842591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45955.168948842591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45955.168948842591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45955.168948842591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45955.168948842591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45955.168948842591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45955.168948842591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45955.168948842591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45955.168948842591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45955.168948842591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45955.168948842591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45955.168948842591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45955.168948842591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45955.168948842591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45955.168948842591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45955.168948842591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45955.168948842591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45955.168948842591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45955.168948842591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45955.168948842591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45955.168948842591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45955.168948842591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45955.168948842591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45955.168948842591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45955.168948842591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45955.168948842591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45955.168948842591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45955.168948842591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45955.168948842591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45955.168948842591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45955.168948842591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45955.168948842591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45955.168948842591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45955.168948842591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45955.168948842591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45955.168948842591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45955.168948842591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45955.168948842591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45955.168948842591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45955.168948842591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45955.168948842591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45955.168948842591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45955.168948842591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45955.168948842591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45955.168948842591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45955.168948842591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45955.168948842591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45955.168948842591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45955.168948842591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45955.168948842591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45955.168948842591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45955.168948842591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45955.168948842591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45955.168948842591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45955.168948842591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45955.168948842591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45955.168948842591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45955.168948842591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45955.168948842591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45955.168948842591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45955.168948842591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45955.168948842591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45955.168948842591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45955.168948842591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45955.168948842591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45955.168948842591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45955.168948842591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45955.168948842591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45955.168948842591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45955.168948842591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45955.168948842591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45955.168948842591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45955.168948842591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45955.168948842591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45955.168948842591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45955.168948842591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45955.168948842591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45955.168948842591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45955.168948842591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45955.168948842591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45955.168948842591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45955.168948842591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45955.168948842591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45955.168948842591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45955.168948842591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45955.168948842591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45955.168948842591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45955.168948842591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45955.168948842591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45955.168948842591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45955.168948842591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45955.168948842591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45955.168948842591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45955.168948842591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45955.168948842591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45955.168948842591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45955.168948842591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45955.168948842591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45955.168948842591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45955.168948842591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45955.168948842591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45955.168948842591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45955.168948842591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45955.168948842591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45955.168948842591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45955.168948842591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45955.168948842591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45955.168948842591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45955.168948842591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45955.168948842591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45955.168948842591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45955.168948842591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45955.168948842591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45955.168948842591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45955.168948842591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45955.168948842591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45955.168948842591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45955.168948842591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45955.168948842591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45955.168948842591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45955.168948842591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45955.168948842591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45955.168948842591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45955.168948842591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45955.168948842591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45955.168948842591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45955.168948842591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45955.168948842591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45955.168948842591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45955.168948842591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45955.168948842591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45955.168948842591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45955.168948842591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45955.168948842591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45955.168948842591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45955.168948842591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45955.168948842591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45955.168948842591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45955.168948842591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45955.168948842591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45955.168948842591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45955.168948842591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45955.168948842591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45955.168948842591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45955.168948842591</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45955.168948842591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45955.168948842591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45955.168948842591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45955.168948842591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45955.168948842591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45955.168948842591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45955.168948842591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45955.168948842591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45955.168948842591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45955.168948842591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45955.168948842591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45955.168948842591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45955.168948842591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45955.168948842591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45955.168948842591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45955.168948842591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45955.168948842591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45955.168948842591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45955.168948842591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45955.168948842591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45955.168948842591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45955.168948842591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45955.168948842591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45955.168948842591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45955.168948842591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45955.168948842591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45955.168948842591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45955.168948842591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45955.168948842591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45955.168948842591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45955.168948842591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45955.168948842591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45955.168948842591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45955.168948842591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45955.168948842591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45955.168948842591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45955.168948842591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45955.168948842591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45955.168948842591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45955.168948842591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45955.168948842591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45955.168948842591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45955.168948842591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45955.168948842591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45955.168948842591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45955.168948842591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45955.168948842591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45955.168948842591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45955.168948842591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45955.168948842591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45955.168948842591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45955.168948842591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45955.168948842591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45955.168948842591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45955.168948842591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45955.168948842591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45955.168948842591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45955.168948842591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45955.168948842591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45955.168948842591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45955.168948842591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45955.168948842591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45955.168948842591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45955.168948842591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45955.168948842591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45955.168948842591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45955.168948842591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45955.168948842591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45955.168948842591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45955.168948842591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45955.168948842591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45955.168948842591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45955.168948842591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45955.168948842591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45955.168948842591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45955.168948842591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45955.168948842591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45955.168948842591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45955.168948842591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45955.168948842591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45955.168948842591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45955.168948842591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45955.168948842591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45955.168948842591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45955.168948842591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45955.168948842591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45955.168948842591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45955.168948842591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45955.168948842591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45955.168948842591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45955.168948842591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45955.168948842591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45955.168948842591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45955.168948842591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45955.168948842591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45955.168948842591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45955.168948842591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45955.168948842591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45955.168948842591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45955.168948842591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45955.168948842591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45955.168948842591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45955.168948842591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45955.168948842591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45955.168948842591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45955.168948842591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45955.168948842591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45955.168948842591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45955.168948842591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45955.168948842591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45955.168948842591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45955.168948842591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45955.168948842591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45955.168948842591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45955.168948842591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45955.168948842591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45955.168948842591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45955.168948842591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45955.168948842591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45955.168948842591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45955.168948842591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45955.168948842591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45955.168948842591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45955.168948842591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45955.168948842591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45955.168948842591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45955.168948842591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45955.168948842591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45955.168948842591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45955.168948842591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45955.168948842591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45955.168948842591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45955.168948842591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45955.168948842591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45955.168948842591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45955.168948842591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45955.168948842591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45955.168948842591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45955.168948842591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45955.168948842591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45955.168948842591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45955.168948842591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45955.168948842591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45955.168948842591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45955.168948842591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45955.168948842591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45955.168948842591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45955.168948842591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45955.168948842591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45955.168948842591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45955.168948842591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45955.168948842591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45955.168948842591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45955.168948842591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45955.168948842591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45955.168948842591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45955.168948842591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45955.168948842591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45955.168948842591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45955.168948842591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45955.168948842591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45955.168948842591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45955.168948842591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45955.168948842591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45955.168948842591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45955.168948842591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45955.168948842591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45955.168948842591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45955.168948842591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45955.168948842591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45955.168948842591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45955.168948842591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45955.168948842591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45955.168948842591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45955.168948842591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45955.168948842591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45955.168948842591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45955.168948842591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45955.168948842591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45955.168948842591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45955.168948842591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45955.168948842591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45955.168948842591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45955.168948842591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45955.168948842591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45955.168948842591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45955.168948842591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45955.168948842591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45955.168948842591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45955.168948842591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45955.168948842591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45955.168948842591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45955.168948842591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45955.168948842591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45955.168948842591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45955.168948842591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45955.168948842591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45955.168948842591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45955.168948842591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45955.168948842591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45955.168948842591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45955.168948842591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45955.168948842591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45955.168948842591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45955.168948842591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45955.168948842591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45955.168948842591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45955.168948842591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45955.168948842591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45955.168948842591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45955.168948842591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45955.168948842591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45955.168948842591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45955.168948842591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45955.168948842591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45955.168948842591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45955.168948842591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45955.168948842591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45955.168948842591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45955.168948842591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45955.168948842591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45955.168948842591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45955.168948842591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45955.168948842591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45955.168948842591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45955.168948842591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45955.168948842591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45955.168948842591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45955.168948842591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45955.168948842591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45955.168948842591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45955.168948842591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45955.168948842591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45955.168948842591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45955.168948842591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45955.168948842591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45955.168948842591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45955.168948842591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45955.168948842591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45955.168948842591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45955.168948842591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45955.168948842591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45955.168948842591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45955.168948842591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45955.168948842591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45955.168948842591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45955.168948842591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45955.168948842591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45955.168948842591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45955.168948842591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45955.168948842591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45955.168948842591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45955.168948842591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45955.168948842591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45955.168948842591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45955.168948842591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45955.168948842591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45955.168948842591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45955.168948842591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45955.168948842591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45955.168948842591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45955.168948842591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45955.168948842591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45955.168948842591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45955.168948842591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45955.168948842591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45955.168948842591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45955.168948842591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45955.168948842591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45955.168948842591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45955.168948842591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45955.168948842591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45955.168948842591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45955.168948842591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45955.168948842591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45955.168948842591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45955.168948842591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45955.168948842591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45955.168948842591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45955.168948842591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45955.168948842591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45955.168948842591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45955.168948842591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45955.168948842591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45955.168948842591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45955.168948842591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45955.168948842591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45955.168948842591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45955.168948842591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45955.168948842591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45955.168948842591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45955.168948842591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45955.168948842591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45955.168948842591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45955.168948842591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45955.168948842591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45955.168948842591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45955.168948842591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45955.168948842591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45955.168948842591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45955.168948842591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45955.168948842591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45955.168948842591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45955.168948842591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45955.168948842591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45955.168948842591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45955.168948842591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45955.168948842591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45955.168948842591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45955.168948842591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45955.168948842591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45955.168948842591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45955.168948842591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45955.168948842591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45955.168948842591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45955.168948842591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45955.168948842591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45955.168948842591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45955.168948842591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45955.168948842591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45955.168948842591</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45955.168948842591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45955.168948842591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45955.168948842591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45955.168948842591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45955.168948842591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45955.168948842591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45955.168948842591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45955.168948842591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45955.168948842591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45955.168948842591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45955.168948842591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45955.168948842591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45955.168948842591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45955.168948842591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45955.168948842591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45955.168948842591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45955.168948842591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45955.168948842591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45955.168948842591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45955.168948842591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45955.168948842591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45955.168948842591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45955.168948842591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45955.168948842591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45955.168948842591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45955.168948842591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45955.168948842591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45955.168948842591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45955.168948842591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45955.168948842591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45955.168948842591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45955.168948842591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45955.168948842591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45955.168948842591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45955.168948842591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45955.168948842591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45955.168948842591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45955.168948842591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45955.168948842591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45955.168948842591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45955.168948842591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45955.168948842591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45955.168948842591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45955.168948842591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45955.168948842591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45955.168948842591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45955.168948842591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45955.168948842591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45955.168948842591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45955.168948842591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45955.168948842591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45955.168948842591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45955.168948842591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45955.168948842591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45955.168948842591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45955.168948842591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45955.168948842591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45955.168948842591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45955.168948842591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45955.168948842591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45955.168948842591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45955.168948842591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45955.168948842591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45955.168948842591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45955.168948842591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45955.168948842591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45955.168948842591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45955.168948842591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45955.168948842591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45955.168948842591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45955.168948842591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45955.168948842591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45955.168948842591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45955.168948842591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45955.168948842591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45955.168948842591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45955.168948842591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45955.168948842591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45955.168948842591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45955.168948842591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45955.168948842591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45955.168948842591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45955.168948842591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45955.168948842591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45955.168948842591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45955.168948842591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45955.168948842591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45955.168948842591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45955.168948842591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45955.168948842591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45955.168948842591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45955.168948842591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45955.168948842591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45955.168948842591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45955.168948842591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45955.168948842591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45955.168948842591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45955.168948842591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45955.168948842591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45955.168948842591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45955.168948842591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45955.168948842591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45955.168948842591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45955.168948842591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45955.168948842591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45955.168948842591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45955.168948842591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45955.168948842591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45955.168948842591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45955.168948842591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45955.168948842591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45955.168948842591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45955.168948842591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45955.168948842591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45955.168948842591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45955.168948842591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45955.168948842591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45955.168948842591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45955.168948842591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45955.168948842591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45955.168948842591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45955.168948842591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45955.168948842591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45955.168948842591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45955.168948842591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45955.168948842591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45955.168948842591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45955.168948842591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45955.168948842591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45955.168948842591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45955.168948842591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45955.168948842591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45955.168948842591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45955.168948842591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45955.168948842591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45955.168948842591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45955.168948842591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45955.168948842591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45955.168948842591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45955.168948842591</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2025-10-25T01:05:05Z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