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22" documentId="13_ncr:1_{F6CB121F-512D-4AA6-A0C1-0FB36C537598}" xr6:coauthVersionLast="47" xr6:coauthVersionMax="47" xr10:uidLastSave="{A9EC0E78-135E-4F0C-8662-D15ABD1ADFE1}"/>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<sst xmlns="http://schemas.openxmlformats.org/spreadsheetml/2006/main" count="180305" uniqueCount="39134">
  <si>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</si>
  <si>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</si>
  <si>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</si>
  <si>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</si>
  <si>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</si>
  <si>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</si>
  <si>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</si>
  <si>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</si>
  <si>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</si>
  <si>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</si>
  <si>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</si>
  <si>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</si>
  <si>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</si>
  <si>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</si>
  <si>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</si>
  <si>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</si>
  <si>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</si>
  <si>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</si>
  <si>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</si>
  <si>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</si>
  <si>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</si>
  <si>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</si>
  <si>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</si>
  <si>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</si>
  <si>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</si>
  <si>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</si>
  <si>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</si>
  <si>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</si>
  <si>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</si>
  <si>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</si>
  <si>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</si>
  <si>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</si>
  <si>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</si>
  <si>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</si>
  <si>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</si>
  <si>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</si>
  <si>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</si>
  <si>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</si>
  <si>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</si>
  <si>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</si>
  <si>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</si>
  <si>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</si>
  <si>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</si>
  <si>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</si>
  <si>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</si>
  <si>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</si>
  <si>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</si>
  <si>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</si>
  <si>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</si>
  <si>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</si>
  <si>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</si>
  <si>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</si>
  <si>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</si>
  <si>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</si>
  <si>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</si>
  <si>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</si>
  <si>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</si>
  <si>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</si>
  <si>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</si>
  <si>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</si>
  <si>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</si>
  <si>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</si>
  <si>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</si>
  <si>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</si>
  <si>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</si>
  <si>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</si>
  <si>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</si>
  <si>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</si>
  <si>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</si>
  <si>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</si>
  <si>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</si>
  <si>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</si>
  <si>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</si>
  <si>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</si>
  <si>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</si>
  <si>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</si>
  <si>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</si>
  <si>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</si>
  <si>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</si>
  <si>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</si>
  <si>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</si>
  <si>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</si>
  <si>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</si>
  <si>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</si>
  <si>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</si>
  <si>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</si>
  <si>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</si>
  <si>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</si>
  <si>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</si>
  <si>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</si>
  <si>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</si>
  <si>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</si>
  <si>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</si>
  <si>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</si>
  <si>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</si>
  <si>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</si>
  <si>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</si>
  <si>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</si>
  <si>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</si>
  <si>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</si>
  <si>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</si>
  <si>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</si>
  <si>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</si>
  <si>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</si>
  <si>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</si>
  <si>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</si>
  <si>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</si>
  <si>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</si>
  <si>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</si>
  <si>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</si>
  <si>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</si>
  <si>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</si>
  <si>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</si>
  <si>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</si>
  <si>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</si>
  <si>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</si>
  <si>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</si>
  <si>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</si>
  <si>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</si>
  <si>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</si>
  <si>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</si>
  <si>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</si>
  <si>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</si>
  <si>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</si>
  <si>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</si>
  <si>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</si>
  <si>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</si>
  <si>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</si>
  <si>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</si>
  <si>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</si>
  <si>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</si>
  <si>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</si>
  <si>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</si>
  <si>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</si>
  <si>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</si>
  <si>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</si>
  <si>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</si>
  <si>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</si>
  <si>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</si>
  <si>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</si>
  <si>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</si>
  <si>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</si>
  <si>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</si>
  <si>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</si>
  <si>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</si>
  <si>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</si>
  <si>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</si>
  <si>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</si>
  <si>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</si>
  <si>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</si>
  <si>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</si>
  <si>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</si>
  <si>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</si>
  <si>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</si>
  <si>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</si>
  <si>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</si>
  <si>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</si>
  <si>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</si>
  <si>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</si>
  <si>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</si>
  <si>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</si>
  <si>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</si>
  <si>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</si>
  <si>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</si>
  <si>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</si>
  <si>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</si>
  <si>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</si>
  <si>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</si>
  <si>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</si>
  <si>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</si>
  <si>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</si>
  <si>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</si>
  <si>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</si>
  <si>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</si>
  <si>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</si>
  <si>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</si>
  <si>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</si>
  <si>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</si>
  <si>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</si>
  <si>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</si>
  <si>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</si>
  <si>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</si>
  <si>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</si>
  <si>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</si>
  <si>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</si>
  <si>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</si>
  <si>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</si>
  <si>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</si>
  <si>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</si>
  <si>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</si>
  <si>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</si>
  <si>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</si>
  <si>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</si>
  <si>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</si>
  <si>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</si>
  <si>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</si>
  <si>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</si>
  <si>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</si>
  <si>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</si>
  <si>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</si>
  <si>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</si>
  <si>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</si>
  <si>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</si>
  <si>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</si>
  <si>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</si>
  <si>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</si>
  <si>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</si>
  <si>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</si>
  <si>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</si>
  <si>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</si>
  <si>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</si>
  <si>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</si>
  <si>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</si>
  <si>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</si>
  <si>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</si>
  <si>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</si>
  <si>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</si>
  <si>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</si>
  <si>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</si>
  <si>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</si>
  <si>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</si>
  <si>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</si>
  <si>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</si>
  <si>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</si>
  <si>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</si>
  <si>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</si>
  <si>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</si>
  <si>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</si>
  <si>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</si>
  <si>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</si>
  <si>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</si>
  <si>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</si>
  <si>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</si>
  <si>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</si>
  <si>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</si>
  <si>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</si>
  <si>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</si>
  <si>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</si>
  <si>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</si>
  <si>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</si>
  <si>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</si>
  <si>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</si>
  <si>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</si>
  <si>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</si>
  <si>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</si>
  <si>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</si>
  <si>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</si>
  <si>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</si>
  <si>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</si>
  <si>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</si>
  <si>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</si>
  <si>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</si>
  <si>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</si>
  <si>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</si>
  <si>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</si>
  <si>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</si>
  <si>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</si>
  <si>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</si>
  <si>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</si>
  <si>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</si>
  <si>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</si>
  <si>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</si>
  <si>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</si>
  <si>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</si>
  <si>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</si>
  <si>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</si>
  <si>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</si>
  <si>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</si>
  <si>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</si>
  <si>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</si>
  <si>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</si>
  <si>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</si>
  <si>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</si>
  <si>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</si>
  <si>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</si>
  <si>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</si>
  <si>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</si>
  <si>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</si>
  <si>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</si>
  <si>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</si>
  <si>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</si>
  <si>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</si>
  <si>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</si>
  <si>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</si>
  <si>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</si>
  <si>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</si>
  <si>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</si>
  <si>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</si>
  <si>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</si>
  <si>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</si>
  <si>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</si>
  <si>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</si>
  <si>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</si>
  <si>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</si>
  <si>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</si>
  <si>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</si>
  <si>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</si>
  <si>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</si>
  <si>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</si>
  <si>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</si>
  <si>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</si>
  <si>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</si>
  <si>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</si>
  <si>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</si>
  <si>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</si>
  <si>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</si>
  <si>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</si>
  <si>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</si>
  <si>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</si>
  <si>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</si>
  <si>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</si>
  <si>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</si>
  <si>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</si>
  <si>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</si>
  <si>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</si>
  <si>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</si>
  <si>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</si>
  <si>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</si>
  <si>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</si>
  <si>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</si>
  <si>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</si>
  <si>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</si>
  <si>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</si>
  <si>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</si>
  <si>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</si>
  <si>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</si>
  <si>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</si>
  <si>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</si>
  <si>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</si>
  <si>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</si>
  <si>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</si>
  <si>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</si>
  <si>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</si>
  <si>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</si>
  <si>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</si>
  <si>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</si>
  <si>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</si>
  <si>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</si>
  <si>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</si>
  <si>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</si>
  <si>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</si>
  <si>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</si>
  <si>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</si>
  <si>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</si>
  <si>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</si>
  <si>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</si>
  <si>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</si>
  <si>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</si>
  <si>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</si>
  <si>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</si>
  <si>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</si>
  <si>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</si>
  <si>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</si>
  <si>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</si>
  <si>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</si>
  <si>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</si>
  <si>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</si>
  <si>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</si>
  <si>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</si>
  <si>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</si>
  <si>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</si>
  <si>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</si>
  <si>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</si>
  <si>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</si>
  <si>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</si>
  <si>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</si>
  <si>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</si>
  <si>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</si>
  <si>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</si>
  <si>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</si>
  <si>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</si>
  <si>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</si>
  <si>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</si>
  <si>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</si>
  <si>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</si>
  <si>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</si>
  <si>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</si>
  <si>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</si>
  <si>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</si>
  <si>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</si>
  <si>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</si>
  <si>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</si>
  <si>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</si>
  <si>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</si>
  <si>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</si>
  <si>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</si>
  <si>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</si>
  <si>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</si>
  <si>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</si>
  <si>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</si>
  <si>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</si>
  <si>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</si>
  <si>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</si>
  <si>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</si>
  <si>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</si>
  <si>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</si>
  <si>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</si>
  <si>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</si>
  <si>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</si>
  <si>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</si>
  <si>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</si>
  <si>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</si>
  <si>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</si>
  <si>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</si>
  <si>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</si>
  <si>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</si>
  <si>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</si>
  <si>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</si>
  <si>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</si>
  <si>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</si>
  <si>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</si>
  <si>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</si>
  <si>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</si>
  <si>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</si>
  <si>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</si>
  <si>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</si>
  <si>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</si>
  <si>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</si>
  <si>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</si>
  <si>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</si>
  <si>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</si>
  <si>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</si>
  <si>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</si>
  <si>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</si>
  <si>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</si>
  <si>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</si>
  <si>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</si>
  <si>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</si>
  <si>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</si>
  <si>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</si>
  <si>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</si>
  <si>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</si>
  <si>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</si>
  <si>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</si>
  <si>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</si>
  <si>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</si>
  <si>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</si>
  <si>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</si>
  <si>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</si>
  <si>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</si>
  <si>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</si>
  <si>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</si>
  <si>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</si>
  <si>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</si>
  <si>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</si>
  <si>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</si>
  <si>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</si>
  <si>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</si>
  <si>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</si>
  <si>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</si>
  <si>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</si>
  <si>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</si>
  <si>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</si>
  <si>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</si>
  <si>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</si>
  <si>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</si>
  <si>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</si>
  <si>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</si>
  <si>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</si>
  <si>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</si>
  <si>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</si>
  <si>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</si>
  <si>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</si>
  <si>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</si>
  <si>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</si>
  <si>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</si>
  <si>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</si>
  <si>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</si>
  <si>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</si>
  <si>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</si>
  <si>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</si>
  <si>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</si>
  <si>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</si>
  <si>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</si>
  <si>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</si>
  <si>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</si>
  <si>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</si>
  <si>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</si>
  <si>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</si>
  <si>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</si>
  <si>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</si>
  <si>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</si>
  <si>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</si>
  <si>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</si>
  <si>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</si>
  <si>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</si>
  <si>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</si>
  <si>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</si>
  <si>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</si>
  <si>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</si>
  <si>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</si>
  <si>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</si>
  <si>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</si>
  <si>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</si>
  <si>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</si>
  <si>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</si>
  <si>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</si>
  <si>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</si>
  <si>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</si>
  <si>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</si>
  <si>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</si>
  <si>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</si>
  <si>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</si>
  <si>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</si>
  <si>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</si>
  <si>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</si>
  <si>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</si>
  <si>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</si>
  <si>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</si>
  <si>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</si>
  <si>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</si>
  <si>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</si>
  <si>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</si>
  <si>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</si>
  <si>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</si>
  <si>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</si>
  <si>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</si>
  <si>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</si>
  <si>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</si>
  <si>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</si>
  <si>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</si>
  <si>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</si>
  <si>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</si>
  <si>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</si>
  <si>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</si>
  <si>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</si>
  <si>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</si>
  <si>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</si>
  <si>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</si>
  <si>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</si>
  <si>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</si>
  <si>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</si>
  <si>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</si>
  <si>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</si>
  <si>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</si>
  <si>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</si>
  <si>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</si>
  <si>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</si>
  <si>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</si>
  <si>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</si>
  <si>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</si>
  <si>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</si>
  <si>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</si>
  <si>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</si>
  <si>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</si>
  <si>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</si>
  <si>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</si>
  <si>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</si>
  <si>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</si>
  <si>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</si>
  <si>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</si>
  <si>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</si>
  <si>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</si>
  <si>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</si>
  <si>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</si>
  <si>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</si>
  <si>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</si>
  <si>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</si>
  <si>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</si>
  <si>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</si>
  <si>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</si>
  <si>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</si>
  <si>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</si>
  <si>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</si>
  <si>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</si>
  <si>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</si>
  <si>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</si>
  <si>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</si>
  <si>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</si>
  <si>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</si>
  <si>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</si>
  <si>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</si>
  <si>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</si>
  <si>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</si>
  <si>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</si>
  <si>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</si>
  <si>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</si>
  <si>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</si>
  <si>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</si>
  <si>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</si>
  <si>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</si>
  <si>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</si>
  <si>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</si>
  <si>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</si>
  <si>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</si>
  <si>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</si>
  <si>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</si>
  <si>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</si>
  <si>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</si>
  <si>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</si>
  <si>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</si>
  <si>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</si>
  <si>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</si>
  <si>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</si>
  <si>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</si>
  <si>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</si>
  <si>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</si>
  <si>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</si>
  <si>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</si>
  <si>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</si>
  <si>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</si>
  <si>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</si>
  <si>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</si>
  <si>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</si>
  <si>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</si>
  <si>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</si>
  <si>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</si>
  <si>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</si>
  <si>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</si>
  <si>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</si>
  <si>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</si>
  <si>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</si>
  <si>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</si>
  <si>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</si>
  <si>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</si>
  <si>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</si>
  <si>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</si>
  <si>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</si>
  <si>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</si>
  <si>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</si>
  <si>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</si>
  <si>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</si>
  <si>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</si>
  <si>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</si>
  <si>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</si>
  <si>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</si>
  <si>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</si>
  <si>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</si>
  <si>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</si>
  <si>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</si>
  <si>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</si>
  <si>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</si>
  <si>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</si>
  <si>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</si>
  <si>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</si>
  <si>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</si>
  <si>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</si>
  <si>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</si>
  <si>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</si>
  <si>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</si>
  <si>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</si>
  <si>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</si>
  <si>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</si>
  <si>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</si>
  <si>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</si>
  <si>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</si>
  <si>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</si>
  <si>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</si>
  <si>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</si>
  <si>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</si>
  <si>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</si>
  <si>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</si>
  <si>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</si>
  <si>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</si>
  <si>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</si>
  <si>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</si>
  <si>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</si>
  <si>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</si>
  <si>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</si>
  <si>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</si>
  <si>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</si>
  <si>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</si>
  <si>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</si>
  <si>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</si>
  <si>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</si>
  <si>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</si>
  <si>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</si>
  <si>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</si>
  <si>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</si>
  <si>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</si>
  <si>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</si>
  <si>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</si>
  <si>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</si>
  <si>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</si>
  <si>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</si>
  <si>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</si>
  <si>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</si>
  <si>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</si>
  <si>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</si>
  <si>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</si>
  <si>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</si>
  <si>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</si>
  <si>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</si>
  <si>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</si>
  <si>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</si>
  <si>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</si>
  <si>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</si>
  <si>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</si>
  <si>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</si>
  <si>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</si>
  <si>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</si>
  <si>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</si>
  <si>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</si>
  <si>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</si>
  <si>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</si>
  <si>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</si>
  <si>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</si>
  <si>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</si>
  <si>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</si>
  <si>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</si>
  <si>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</si>
  <si>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</si>
  <si>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</si>
  <si>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</si>
  <si>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</si>
  <si>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</si>
  <si>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</si>
  <si>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</si>
  <si>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</si>
  <si>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</si>
  <si>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</si>
  <si>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</si>
  <si>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</si>
  <si>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</si>
  <si>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</si>
  <si>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</si>
  <si>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</si>
  <si>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</si>
  <si>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</si>
  <si>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</si>
  <si>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</si>
  <si>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</si>
  <si>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</si>
  <si>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</si>
  <si>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</si>
  <si>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</si>
  <si>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</si>
  <si>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</si>
  <si>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</si>
  <si>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</si>
  <si>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</si>
  <si>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</si>
  <si>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</si>
  <si>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</si>
  <si>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</si>
  <si>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</si>
  <si>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</si>
  <si>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</si>
  <si>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</si>
  <si>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</si>
  <si>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</si>
  <si>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</si>
  <si>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</si>
  <si>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</si>
  <si>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</si>
  <si>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</si>
  <si>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</si>
  <si>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</si>
  <si>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</si>
  <si>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</si>
  <si>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</si>
  <si>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</si>
  <si>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</si>
  <si>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</si>
  <si>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</si>
  <si>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</si>
  <si>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</si>
  <si>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</si>
  <si>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</si>
  <si>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</si>
  <si>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</si>
  <si>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</si>
  <si>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</si>
  <si>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</si>
  <si>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</si>
  <si>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</si>
  <si>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</si>
  <si>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</si>
  <si>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</si>
  <si>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</si>
  <si>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</si>
  <si>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</si>
  <si>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</si>
  <si>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</si>
  <si>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</si>
  <si>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</si>
  <si>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</si>
  <si>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</si>
  <si>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</si>
  <si>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</si>
  <si>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</si>
  <si>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</si>
  <si>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</si>
  <si>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</si>
  <si>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</si>
  <si>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</si>
  <si>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</si>
  <si>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</si>
  <si>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</si>
  <si>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</si>
  <si>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</si>
  <si>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</si>
  <si>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</si>
  <si>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</si>
  <si>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</si>
  <si>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</si>
  <si>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</si>
  <si>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</si>
  <si>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</si>
  <si>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</si>
  <si>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</si>
  <si>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</si>
  <si>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</si>
  <si>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</si>
  <si>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</si>
  <si>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</si>
  <si>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</si>
  <si>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</si>
  <si>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</si>
  <si>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</si>
  <si>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</si>
  <si>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</si>
  <si>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</si>
  <si>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</si>
  <si>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</si>
  <si>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</si>
  <si>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</si>
  <si>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</si>
  <si>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</si>
  <si>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</si>
  <si>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</si>
  <si>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</si>
  <si>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</si>
  <si>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</si>
  <si>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</si>
  <si>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</si>
  <si>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</si>
  <si>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</si>
  <si>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</si>
  <si>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</si>
  <si>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</si>
  <si>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</si>
  <si>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</si>
  <si>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</si>
  <si>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</si>
  <si>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</si>
  <si>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</si>
  <si>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</si>
  <si>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</si>
  <si>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</si>
  <si>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</si>
  <si>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</si>
  <si>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</si>
  <si>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</si>
  <si>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</si>
  <si>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</si>
  <si>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</si>
  <si>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</si>
  <si>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</si>
  <si>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</si>
  <si>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</si>
  <si>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</si>
  <si>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</si>
  <si>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</si>
  <si>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</si>
  <si>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</si>
  <si>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</si>
  <si>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</si>
  <si>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</si>
  <si>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</si>
  <si>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</si>
  <si>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</si>
  <si>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</si>
  <si>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</si>
  <si>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</si>
  <si>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</si>
  <si>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</si>
  <si>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</si>
  <si>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</si>
  <si>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</si>
  <si>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</si>
  <si>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</si>
  <si>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</si>
  <si>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</si>
  <si>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</si>
  <si>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</si>
  <si>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</si>
  <si>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</si>
  <si>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</si>
  <si>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</si>
  <si>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</si>
  <si>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</si>
  <si>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</si>
  <si>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</si>
  <si>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</si>
  <si>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</si>
  <si>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</si>
  <si>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</si>
  <si>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</si>
  <si>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</si>
  <si>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</si>
  <si>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</si>
  <si>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</si>
  <si>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</si>
  <si>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</si>
  <si>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</si>
  <si>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</si>
  <si>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</si>
  <si>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</si>
  <si>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</si>
  <si>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</si>
  <si>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</si>
  <si>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</si>
  <si>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</si>
  <si>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</si>
  <si>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</si>
  <si>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</si>
  <si>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</si>
  <si>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</si>
  <si>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</si>
  <si>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</si>
  <si>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</si>
  <si>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</si>
  <si>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</si>
  <si>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</si>
  <si>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</si>
  <si>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</si>
  <si>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</si>
  <si>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</si>
  <si>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</si>
  <si>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</si>
  <si>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</si>
  <si>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</si>
  <si>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</si>
  <si>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</si>
  <si>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</si>
  <si>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</si>
  <si>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</si>
  <si>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</si>
  <si>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</si>
  <si>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</si>
  <si>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</si>
  <si>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</si>
  <si>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</si>
  <si>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</si>
  <si>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</si>
  <si>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</si>
  <si>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</si>
  <si>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</si>
  <si>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</si>
  <si>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</si>
  <si>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</si>
  <si>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</si>
  <si>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</si>
  <si>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</si>
  <si>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</si>
  <si>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</si>
  <si>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</si>
  <si>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</si>
  <si>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</si>
  <si>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</si>
  <si>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</si>
  <si>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</si>
  <si>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</si>
  <si>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</si>
  <si>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</si>
  <si>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</si>
  <si>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</si>
  <si>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</si>
  <si>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</si>
  <si>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</si>
  <si>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</si>
  <si>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</si>
  <si>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</si>
  <si>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</si>
  <si>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</si>
  <si>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</si>
  <si>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</si>
  <si>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</si>
  <si>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</si>
  <si>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</si>
  <si>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</si>
  <si>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</si>
  <si>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</si>
  <si>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</si>
  <si>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</si>
  <si>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</si>
  <si>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</si>
  <si>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</si>
  <si>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</si>
  <si>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</si>
  <si>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</si>
  <si>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</si>
  <si>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</si>
  <si>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</si>
  <si>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</si>
  <si>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</si>
  <si>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</si>
  <si>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</si>
  <si>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</si>
  <si>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</si>
  <si>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</si>
  <si>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</si>
  <si>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</si>
  <si>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</si>
  <si>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</si>
  <si>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</si>
  <si>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</si>
  <si>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</si>
  <si>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</si>
  <si>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</si>
  <si>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</si>
  <si>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</si>
  <si>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</si>
  <si>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</si>
  <si>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</si>
  <si>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</si>
  <si>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</si>
  <si>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</si>
  <si>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</si>
  <si>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</si>
  <si>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</si>
  <si>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</si>
  <si>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</si>
  <si>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</si>
  <si>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</si>
  <si>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</si>
  <si>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</si>
  <si>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</si>
  <si>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</si>
  <si>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</si>
  <si>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</si>
  <si>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</si>
  <si>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</si>
  <si>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</si>
  <si>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</si>
  <si>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</si>
  <si>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</si>
  <si>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</si>
  <si>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</si>
  <si>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</si>
  <si>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</si>
  <si>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</si>
  <si>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</si>
  <si>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</si>
  <si>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</si>
  <si>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</si>
  <si>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</si>
  <si>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</si>
  <si>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</si>
  <si>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</si>
  <si>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</si>
  <si>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</si>
  <si>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</si>
  <si>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</si>
  <si>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</si>
  <si>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</si>
  <si>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</si>
  <si>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</si>
  <si>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</si>
  <si>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</si>
  <si>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</si>
  <si>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</si>
  <si>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</si>
  <si>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</si>
  <si>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</si>
  <si>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</si>
  <si>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</si>
  <si>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</si>
  <si>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</si>
  <si>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</si>
  <si>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</si>
  <si>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</si>
  <si>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</si>
  <si>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</si>
  <si>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</si>
  <si>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</si>
  <si>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</si>
  <si>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</si>
  <si>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</si>
  <si>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</si>
  <si>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</si>
  <si>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</si>
  <si>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</si>
  <si>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</si>
  <si>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</si>
  <si>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</si>
  <si>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</si>
  <si>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</si>
  <si>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</si>
  <si>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</si>
  <si>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</si>
  <si>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</si>
  <si>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</si>
  <si>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</si>
  <si>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</si>
  <si>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</si>
  <si>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</si>
  <si>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</si>
  <si>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</si>
  <si>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</si>
  <si>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</si>
  <si>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</si>
  <si>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</si>
  <si>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</si>
  <si>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</si>
  <si>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</si>
  <si>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</si>
  <si>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</si>
  <si>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</si>
  <si>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</si>
  <si>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</si>
  <si>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</si>
  <si>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</si>
  <si>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</si>
  <si>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</si>
  <si>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</si>
  <si>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</si>
  <si>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</si>
  <si>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</si>
  <si>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</si>
  <si>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</si>
  <si>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</si>
  <si>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</si>
  <si>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</si>
  <si>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</si>
  <si>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</si>
  <si>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</si>
  <si>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</si>
  <si>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</si>
  <si>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</si>
  <si>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</si>
  <si>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</si>
  <si>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</si>
  <si>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</si>
  <si>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</si>
  <si>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</si>
  <si>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</si>
  <si>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</si>
  <si>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</si>
  <si>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</si>
  <si>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</si>
  <si>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</si>
  <si>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</si>
  <si>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</si>
  <si>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</si>
  <si>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</si>
  <si>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</si>
  <si>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</si>
  <si>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</si>
  <si>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</si>
  <si>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</si>
  <si>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</si>
  <si>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</si>
  <si>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</si>
  <si>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</si>
  <si>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</si>
  <si>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</si>
  <si>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</si>
  <si>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</si>
  <si>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</si>
  <si>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</si>
  <si>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</si>
  <si>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</si>
  <si>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</si>
  <si>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</si>
  <si>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</si>
  <si>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</si>
  <si>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</si>
  <si>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</si>
  <si>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</si>
  <si>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</si>
  <si>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</si>
  <si>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</si>
  <si>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</si>
  <si>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</si>
  <si>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</si>
  <si>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</si>
  <si>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</si>
  <si>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</si>
  <si>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</si>
  <si>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</si>
  <si>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</si>
  <si>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</si>
  <si>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</si>
  <si>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</si>
  <si>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</si>
  <si>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</si>
  <si>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</si>
  <si>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</si>
  <si>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</si>
  <si>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</si>
  <si>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</si>
  <si>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</si>
  <si>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</si>
  <si>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</si>
  <si>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</si>
  <si>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</si>
  <si>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</si>
  <si>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</si>
  <si>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</si>
  <si>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</si>
  <si>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</si>
  <si>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</si>
  <si>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</si>
  <si>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</si>
  <si>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</si>
  <si>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</si>
  <si>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</si>
  <si>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</si>
  <si>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</si>
  <si>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</si>
  <si>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</si>
  <si>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</si>
  <si>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</si>
  <si>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</si>
  <si>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</si>
  <si>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</si>
  <si>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</si>
  <si>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</si>
  <si>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</si>
  <si>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</si>
  <si>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</si>
  <si>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</si>
  <si>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</si>
  <si>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</si>
  <si>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</si>
  <si>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</si>
  <si>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</si>
  <si>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</si>
  <si>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</si>
  <si>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</si>
  <si>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</si>
  <si>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</si>
  <si>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</si>
  <si>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</si>
  <si>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</si>
  <si>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</si>
  <si>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</si>
  <si>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</si>
  <si>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</si>
  <si>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</si>
  <si>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</si>
  <si>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</si>
  <si>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</si>
  <si>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</si>
  <si>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</si>
  <si>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</si>
  <si>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</si>
  <si>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</si>
  <si>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</si>
  <si>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</si>
  <si>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</si>
  <si>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</si>
  <si>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</si>
  <si>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</si>
  <si>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</si>
  <si>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</si>
  <si>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</si>
  <si>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</si>
  <si>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</si>
  <si>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</si>
  <si>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</si>
  <si>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</si>
  <si>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</si>
  <si>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</si>
  <si>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</si>
  <si>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</si>
  <si>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</si>
  <si>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</si>
  <si>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</si>
  <si>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</si>
  <si>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</si>
  <si>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</si>
  <si>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</si>
  <si>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</si>
  <si>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</si>
  <si>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</si>
  <si>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</si>
  <si>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</si>
  <si>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</si>
  <si>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</si>
  <si>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</si>
  <si>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</si>
  <si>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</si>
  <si>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</si>
  <si>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</si>
  <si>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</si>
  <si>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</si>
  <si>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</si>
  <si>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</si>
  <si>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</si>
  <si>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</si>
  <si>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</si>
  <si>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</si>
  <si>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</si>
  <si>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</si>
  <si>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</si>
  <si>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</si>
  <si>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</si>
  <si>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</si>
  <si>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</si>
  <si>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</si>
  <si>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</si>
  <si>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</si>
  <si>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</si>
  <si>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</si>
  <si>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</si>
  <si>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</si>
  <si>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</si>
  <si>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</si>
  <si>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</si>
  <si>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</si>
  <si>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</si>
  <si>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</si>
  <si>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</si>
  <si>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</si>
  <si>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</si>
  <si>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</si>
  <si>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</si>
  <si>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</si>
  <si>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</si>
  <si>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</si>
  <si>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</si>
  <si>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</si>
  <si>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</si>
  <si>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</si>
  <si>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</si>
  <si>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</si>
  <si>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</si>
  <si>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</si>
  <si>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</si>
  <si>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</si>
  <si>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</si>
  <si>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</si>
  <si>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</si>
  <si>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</si>
  <si>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</si>
  <si>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</si>
  <si>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</si>
  <si>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</si>
  <si>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</si>
  <si>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</si>
  <si>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</si>
  <si>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</si>
  <si>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</si>
  <si>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</si>
  <si>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</si>
  <si>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</si>
  <si>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</si>
  <si>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</si>
  <si>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</si>
  <si>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</si>
  <si>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</si>
  <si>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</si>
  <si>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</si>
  <si>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</si>
  <si>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</si>
  <si>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</si>
  <si>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</si>
  <si>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</si>
  <si>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</si>
  <si>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</si>
  <si>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</si>
  <si>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</si>
  <si>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</si>
  <si>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</si>
  <si>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</si>
  <si>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</si>
  <si>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</si>
  <si>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</si>
  <si>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</si>
  <si>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</si>
  <si>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</si>
  <si>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</si>
  <si>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</si>
  <si>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</si>
  <si>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</si>
  <si>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</si>
  <si>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</si>
  <si>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</si>
  <si>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</si>
  <si>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</si>
  <si>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</si>
  <si>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</si>
  <si>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</si>
  <si>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</si>
  <si>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</si>
  <si>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</si>
  <si>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</si>
  <si>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</si>
  <si>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</si>
  <si>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</si>
  <si>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</si>
  <si>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</si>
  <si>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</si>
  <si>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</si>
  <si>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</si>
  <si>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</si>
  <si>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</si>
  <si>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</si>
  <si>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</si>
  <si>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</si>
  <si>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</si>
  <si>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</si>
  <si>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</si>
  <si>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</si>
  <si>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</si>
  <si>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</si>
  <si>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</si>
  <si>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</si>
  <si>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</si>
  <si>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</si>
  <si>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</si>
  <si>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</si>
  <si>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</si>
  <si>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</si>
  <si>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</si>
  <si>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</si>
  <si>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</si>
  <si>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</si>
  <si>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</si>
  <si>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</si>
  <si>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</si>
  <si>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</si>
  <si>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</si>
  <si>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</si>
  <si>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</si>
  <si>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</si>
  <si>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</si>
  <si>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</si>
  <si>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</si>
  <si>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</si>
  <si>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</si>
  <si>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</si>
  <si>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</si>
  <si>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</si>
  <si>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</si>
  <si>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</si>
  <si>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</si>
  <si>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</si>
  <si>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</si>
  <si>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</si>
  <si>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</si>
  <si>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</si>
  <si>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</si>
  <si>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</si>
  <si>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</si>
  <si>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</si>
  <si>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</si>
  <si>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</si>
  <si>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</si>
  <si>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</si>
  <si>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</si>
  <si>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</si>
  <si>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</si>
  <si>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</si>
  <si>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</si>
  <si>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</si>
  <si>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</si>
  <si>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</si>
  <si>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</si>
  <si>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</si>
  <si>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</si>
  <si>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</si>
  <si>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</si>
  <si>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</si>
  <si>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</si>
  <si>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</si>
  <si>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</si>
  <si>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</si>
  <si>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</si>
  <si>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</si>
  <si>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</si>
  <si>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</si>
  <si>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</si>
  <si>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</si>
  <si>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</si>
  <si>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</si>
  <si>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</si>
  <si>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</si>
  <si>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</si>
  <si>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</si>
  <si>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</si>
  <si>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</si>
  <si>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</si>
  <si>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</si>
  <si>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</si>
  <si>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</si>
  <si>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</si>
  <si>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</si>
  <si>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</si>
  <si>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</si>
  <si>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</si>
  <si>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</si>
  <si>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</si>
  <si>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</si>
  <si>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</si>
  <si>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</si>
  <si>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</si>
  <si>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</si>
  <si>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</si>
  <si>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</si>
  <si>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</si>
  <si>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</si>
  <si>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</si>
  <si>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</si>
  <si>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</si>
  <si>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</si>
  <si>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</si>
  <si>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</si>
  <si>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</si>
  <si>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</si>
  <si>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</si>
  <si>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</si>
  <si>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</si>
  <si>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</si>
  <si>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</si>
  <si>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</si>
  <si>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</si>
  <si>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</si>
  <si>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</si>
  <si>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</si>
  <si>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</si>
  <si>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</si>
  <si>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</si>
  <si>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</si>
  <si>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</si>
  <si>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</si>
  <si>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</si>
  <si>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</si>
  <si>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</si>
  <si>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</si>
  <si>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</si>
  <si>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</si>
  <si>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</si>
  <si>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</si>
  <si>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</si>
  <si>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</si>
  <si>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</si>
  <si>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</si>
  <si>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</si>
  <si>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</si>
  <si>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</si>
  <si>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</si>
  <si>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</si>
  <si>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</si>
  <si>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</si>
  <si>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</si>
  <si>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</si>
  <si>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</si>
  <si>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</si>
  <si>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</si>
  <si>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</si>
  <si>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</si>
  <si>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</si>
  <si>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</si>
  <si>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</si>
  <si>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</si>
  <si>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</si>
  <si>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</si>
  <si>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</si>
  <si>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</si>
  <si>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</si>
  <si>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</si>
  <si>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</si>
  <si>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</si>
  <si>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</si>
  <si>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</si>
  <si>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</si>
  <si>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</si>
  <si>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</si>
  <si>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</si>
  <si>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</si>
  <si>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</si>
  <si>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</si>
  <si>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</si>
  <si>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</si>
  <si>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</si>
  <si>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</si>
  <si>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</si>
  <si>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</si>
  <si>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</si>
  <si>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</si>
  <si>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</si>
  <si>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</si>
  <si>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</si>
  <si>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</si>
  <si>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</si>
  <si>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</si>
  <si>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</si>
  <si>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</si>
  <si>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</si>
  <si>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</si>
  <si>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</si>
  <si>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</si>
  <si>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</si>
  <si>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</si>
  <si>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</si>
  <si>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</si>
  <si>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</si>
  <si>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</si>
  <si>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</si>
  <si>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</si>
  <si>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</si>
  <si>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</si>
  <si>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</si>
  <si>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</si>
  <si>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</si>
  <si>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</si>
  <si>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</si>
  <si>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</si>
  <si>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</si>
  <si>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</si>
  <si>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</si>
  <si>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</si>
  <si>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</si>
  <si>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</si>
  <si>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</si>
  <si>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</si>
  <si>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</si>
  <si>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</si>
  <si>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</si>
  <si>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</si>
  <si>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</si>
  <si>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</si>
  <si>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</si>
  <si>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</si>
  <si>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</si>
  <si>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</si>
  <si>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</si>
  <si>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</si>
  <si>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</si>
  <si>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</si>
  <si>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</si>
  <si>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</si>
  <si>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</si>
  <si>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</si>
  <si>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</si>
  <si>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</si>
  <si>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</si>
  <si>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</si>
  <si>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</si>
  <si>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</si>
  <si>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</si>
  <si>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</si>
  <si>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</si>
  <si>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</si>
  <si>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</si>
  <si>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</si>
  <si>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</si>
  <si>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</si>
  <si>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</si>
  <si>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</si>
  <si>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</si>
  <si>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</si>
  <si>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</si>
  <si>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</si>
  <si>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</si>
  <si>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</si>
  <si>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</si>
  <si>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</si>
  <si>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</si>
  <si>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</si>
  <si>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</si>
  <si>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</si>
  <si>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</si>
  <si>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</si>
  <si>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</si>
  <si>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</si>
  <si>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</si>
  <si>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</si>
  <si>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</si>
  <si>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</si>
  <si>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</si>
  <si>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</si>
  <si>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</si>
  <si>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</si>
  <si>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</si>
  <si>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</si>
  <si>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</si>
  <si>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</si>
  <si>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</si>
  <si>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</si>
  <si>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</si>
  <si>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</si>
  <si>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</si>
  <si>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</si>
  <si>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</si>
  <si>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</si>
  <si>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</si>
  <si>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</si>
  <si>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</si>
  <si>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</si>
  <si>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</si>
  <si>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</si>
  <si>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</si>
  <si>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</si>
  <si>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</si>
  <si>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</si>
  <si>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</si>
  <si>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</si>
  <si>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</si>
  <si>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</si>
  <si>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</si>
  <si>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</si>
  <si>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</si>
  <si>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</si>
  <si>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</si>
  <si>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</si>
  <si>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</si>
  <si>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</si>
  <si>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</si>
  <si>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</si>
  <si>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</si>
  <si>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</si>
  <si>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</si>
  <si>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</si>
  <si>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</si>
  <si>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</si>
  <si>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</si>
  <si>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</si>
  <si>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</si>
  <si>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</si>
  <si>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</si>
  <si>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</si>
  <si>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</si>
  <si>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</si>
  <si>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</si>
  <si>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</si>
  <si>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</si>
  <si>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</si>
  <si>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</si>
  <si>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</si>
  <si>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</si>
  <si>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</si>
  <si>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</si>
  <si>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</si>
  <si>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</si>
  <si>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</si>
  <si>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</si>
  <si>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</si>
  <si>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</si>
  <si>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</si>
  <si>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</si>
  <si>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</si>
  <si>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</si>
  <si>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</si>
  <si>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</si>
  <si>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</si>
  <si>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</si>
  <si>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</si>
  <si>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</si>
  <si>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</si>
  <si>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</si>
  <si>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</si>
  <si>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</si>
  <si>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</si>
  <si>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</si>
  <si>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</si>
  <si>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</si>
  <si>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</si>
  <si>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</si>
  <si>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</si>
  <si>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</si>
  <si>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</si>
  <si>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</si>
  <si>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</si>
  <si>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</si>
  <si>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</si>
  <si>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</si>
  <si>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</si>
  <si>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</si>
  <si>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</si>
  <si>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</si>
  <si>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</si>
  <si>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</si>
  <si>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</si>
  <si>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</si>
  <si>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</si>
  <si>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</si>
  <si>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</si>
  <si>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</si>
  <si>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</si>
  <si>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</si>
  <si>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</si>
  <si>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</si>
  <si>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</si>
  <si>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</si>
  <si>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</si>
  <si>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</si>
  <si>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</si>
  <si>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</si>
  <si>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</si>
  <si>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</si>
  <si>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</si>
  <si>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</si>
  <si>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</si>
  <si>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</si>
  <si>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</si>
  <si>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</si>
  <si>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</si>
  <si>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</si>
  <si>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</si>
  <si>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</si>
  <si>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</si>
  <si>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</si>
  <si>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</si>
  <si>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</si>
  <si>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</si>
  <si>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</si>
  <si>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</si>
  <si>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</si>
  <si>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</si>
  <si>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</si>
  <si>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</si>
  <si>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</si>
  <si>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</si>
  <si>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</si>
  <si>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</si>
  <si>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</si>
  <si>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</si>
  <si>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</si>
  <si>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</si>
  <si>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</si>
  <si>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</si>
  <si>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</si>
  <si>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</si>
  <si>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</si>
  <si>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</si>
  <si>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</si>
  <si>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</si>
  <si>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</si>
  <si>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</si>
  <si>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</si>
  <si>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</si>
  <si>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</si>
  <si>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</si>
  <si>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</si>
  <si>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</si>
  <si>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</si>
  <si>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</si>
  <si>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</si>
  <si>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</si>
  <si>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</si>
  <si>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</si>
  <si>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</si>
  <si>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</si>
  <si>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</si>
  <si>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</si>
  <si>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</si>
  <si>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</si>
  <si>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</si>
  <si>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</si>
  <si>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</si>
  <si>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</si>
  <si>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</si>
  <si>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</si>
  <si>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</si>
  <si>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</si>
  <si>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</si>
  <si>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</si>
  <si>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</si>
  <si>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</si>
  <si>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</si>
  <si>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</si>
  <si>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</si>
  <si>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</si>
  <si>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</si>
  <si>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</si>
  <si>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</si>
  <si>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</si>
  <si>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</si>
  <si>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</si>
  <si>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</si>
  <si>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</si>
  <si>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</si>
  <si>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</si>
  <si>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</si>
  <si>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</si>
  <si>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</si>
  <si>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</si>
  <si>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</si>
  <si>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</si>
  <si>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</si>
  <si>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</si>
  <si>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</si>
  <si>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</si>
  <si>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</si>
  <si>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</si>
  <si>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</si>
  <si>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</si>
  <si>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</si>
  <si>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</si>
  <si>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</si>
  <si>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</si>
  <si>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</si>
  <si>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</si>
  <si>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</si>
  <si>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</si>
  <si>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</si>
  <si>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</si>
  <si>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</si>
  <si>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</si>
  <si>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</si>
  <si>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</si>
  <si>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</si>
  <si>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</si>
  <si>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</si>
  <si>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</si>
  <si>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</si>
  <si>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</si>
  <si>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</si>
  <si>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</si>
  <si>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</si>
  <si>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</si>
  <si>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</si>
  <si>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</si>
  <si>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</si>
  <si>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</si>
  <si>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</si>
  <si>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</si>
  <si>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</si>
  <si>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</si>
  <si>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</si>
  <si>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</si>
  <si>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</si>
  <si>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</si>
  <si>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</si>
  <si>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</si>
  <si>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</si>
  <si>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</si>
  <si>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</si>
  <si>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</si>
  <si>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</si>
  <si>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</si>
  <si>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</si>
  <si>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</si>
  <si>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</si>
  <si>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</si>
  <si>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</si>
  <si>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</si>
  <si>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</si>
  <si>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</si>
  <si>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</si>
  <si>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</si>
  <si>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</si>
  <si>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</si>
  <si>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</si>
  <si>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</si>
  <si>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</si>
  <si>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</si>
  <si>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</si>
  <si>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</si>
  <si>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</si>
  <si>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</si>
  <si>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</si>
  <si>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</si>
  <si>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</si>
  <si>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</si>
  <si>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</si>
  <si>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</si>
  <si>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</si>
  <si>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</si>
  <si>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</si>
  <si>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</si>
  <si>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</si>
  <si>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</si>
  <si>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</si>
  <si>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</si>
  <si>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</si>
  <si>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</si>
  <si>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</si>
  <si>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</si>
  <si>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</si>
  <si>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</si>
  <si>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</si>
  <si>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</si>
  <si>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</si>
  <si>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</si>
  <si>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</si>
  <si>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</si>
  <si>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</si>
  <si>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</si>
  <si>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</si>
  <si>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</si>
  <si>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</si>
  <si>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</si>
  <si>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</si>
  <si>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</si>
  <si>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</si>
  <si>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</si>
  <si>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</si>
  <si>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</si>
  <si>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</si>
  <si>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</si>
  <si>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</si>
  <si>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</si>
  <si>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</si>
  <si>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</si>
  <si>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</si>
  <si>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</si>
  <si>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</si>
  <si>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</si>
  <si>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</si>
  <si>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</si>
  <si>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</si>
  <si>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</si>
  <si>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</si>
  <si>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</si>
  <si>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</si>
  <si>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</si>
  <si>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</si>
  <si>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</si>
  <si>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</si>
  <si>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</si>
  <si>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</si>
  <si>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</si>
  <si>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</si>
  <si>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</si>
  <si>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</si>
  <si>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</si>
  <si>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</si>
  <si>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</si>
  <si>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</si>
  <si>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</si>
  <si>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</si>
  <si>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</si>
  <si>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</si>
  <si>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</si>
  <si>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</si>
  <si>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</si>
  <si>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</si>
  <si>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</si>
  <si>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</si>
  <si>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</si>
  <si>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</si>
  <si>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</si>
  <si>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</si>
  <si>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</si>
  <si>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</si>
  <si>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</si>
  <si>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</si>
  <si>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</si>
  <si>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</si>
  <si>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</si>
  <si>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</si>
  <si>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</si>
  <si>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</si>
  <si>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</si>
  <si>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</si>
  <si>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</si>
  <si>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</si>
  <si>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</si>
  <si>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</si>
  <si>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</si>
  <si>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</si>
  <si>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</si>
  <si>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</si>
  <si>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</si>
  <si>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</si>
  <si>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</si>
  <si>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</si>
  <si>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</si>
  <si>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</si>
  <si>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</si>
  <si>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</si>
  <si>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</si>
  <si>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</si>
  <si>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</si>
  <si>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</si>
  <si>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</si>
  <si>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</si>
  <si>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</si>
  <si>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</si>
  <si>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</si>
  <si>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</si>
  <si>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</si>
  <si>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</si>
  <si>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</si>
  <si>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</si>
  <si>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</si>
  <si>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</si>
  <si>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</si>
  <si>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</si>
  <si>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</si>
  <si>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</si>
  <si>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</si>
  <si>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</si>
  <si>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</si>
  <si>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</si>
  <si>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</si>
  <si>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</si>
  <si>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</si>
  <si>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</si>
  <si>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</si>
  <si>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</si>
  <si>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</si>
  <si>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</si>
  <si>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</si>
  <si>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</si>
  <si>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</si>
  <si>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</si>
  <si>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</si>
  <si>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</si>
  <si>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</si>
  <si>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</si>
  <si>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</si>
  <si>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</si>
  <si>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</si>
  <si>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</si>
  <si>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</si>
  <si>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</si>
  <si>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</si>
  <si>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</si>
  <si>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</si>
  <si>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</si>
  <si>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</si>
  <si>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</si>
  <si>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</si>
  <si>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</si>
  <si>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</si>
  <si>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</si>
  <si>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</si>
  <si>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</si>
  <si>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</si>
  <si>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</si>
  <si>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</si>
  <si>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</si>
  <si>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</si>
  <si>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</si>
  <si>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</si>
  <si>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</si>
  <si>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</si>
  <si>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</si>
  <si>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</si>
  <si>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</si>
  <si>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</si>
  <si>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</si>
  <si>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</si>
  <si>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</si>
  <si>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</si>
  <si>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</si>
  <si>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</si>
  <si>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</si>
  <si>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</si>
  <si>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</si>
  <si>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</si>
  <si>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</si>
  <si>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</si>
  <si>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</si>
  <si>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</si>
  <si>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</si>
  <si>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</si>
  <si>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</si>
  <si>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</si>
  <si>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</si>
  <si>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</si>
  <si>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</si>
  <si>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</si>
  <si>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</si>
  <si>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</si>
  <si>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</si>
  <si>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</si>
  <si>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</si>
  <si>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</si>
  <si>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</si>
  <si>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</si>
  <si>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</si>
  <si>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</si>
  <si>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</si>
  <si>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</si>
  <si>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</si>
  <si>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</si>
  <si>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</si>
  <si>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</si>
  <si>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</si>
  <si>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</si>
  <si>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</si>
  <si>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</si>
  <si>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</si>
  <si>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</si>
  <si>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</si>
  <si>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</si>
  <si>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</si>
  <si>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</si>
  <si>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</si>
  <si>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</si>
  <si>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</si>
  <si>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</si>
  <si>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</si>
  <si>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</si>
  <si>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</si>
  <si>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</si>
  <si>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</si>
  <si>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</si>
  <si>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</si>
  <si>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</si>
  <si>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</si>
  <si>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</si>
  <si>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</si>
  <si>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</si>
  <si>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</si>
  <si>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</si>
  <si>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</si>
  <si>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</si>
  <si>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</si>
  <si>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</si>
  <si>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</si>
  <si>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</si>
  <si>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</si>
  <si>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</si>
  <si>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</si>
  <si>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</si>
  <si>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</si>
  <si>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</si>
  <si>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</si>
  <si>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</si>
  <si>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</si>
  <si>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</si>
  <si>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</si>
  <si>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</si>
  <si>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</si>
  <si>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</si>
  <si>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</si>
  <si>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</si>
  <si>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</si>
  <si>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</si>
  <si>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</si>
  <si>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</si>
  <si>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</si>
  <si>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</si>
  <si>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</si>
  <si>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</si>
  <si>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</si>
  <si>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</si>
  <si>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</si>
  <si>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</si>
  <si>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</si>
  <si>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</si>
  <si>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</si>
  <si>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</si>
  <si>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</si>
  <si>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</si>
  <si>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</si>
  <si>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</si>
  <si>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</si>
  <si>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</si>
  <si>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</si>
  <si>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</si>
  <si>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</si>
  <si>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</si>
  <si>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</si>
  <si>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</si>
  <si>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</si>
  <si>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</si>
  <si>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</si>
  <si>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</si>
  <si>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</si>
  <si>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</si>
  <si>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</si>
  <si>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</si>
  <si>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</si>
  <si>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</si>
  <si>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</si>
  <si>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</si>
  <si>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</si>
  <si>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</si>
  <si>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</si>
  <si>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</si>
  <si>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</si>
  <si>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</si>
  <si>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</si>
  <si>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</si>
  <si>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</si>
  <si>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</si>
  <si>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</si>
  <si>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</si>
  <si>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</si>
  <si>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</si>
  <si>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</si>
  <si>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</si>
  <si>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</si>
  <si>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</si>
  <si>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</si>
  <si>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</si>
  <si>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</si>
  <si>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</si>
  <si>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</si>
  <si>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</si>
  <si>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</si>
  <si>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</si>
  <si>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</si>
  <si>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</si>
  <si>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</si>
  <si>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</si>
  <si>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</si>
  <si>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</si>
  <si>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</si>
  <si>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</si>
  <si>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</si>
  <si>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</si>
  <si>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</si>
  <si>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</si>
  <si>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</si>
  <si>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</si>
  <si>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</si>
  <si>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</si>
  <si>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</si>
  <si>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</si>
  <si>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</si>
  <si>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</si>
  <si>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</si>
  <si>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</si>
  <si>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</si>
  <si>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</si>
  <si>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</si>
  <si>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</si>
  <si>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</si>
  <si>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</si>
  <si>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</si>
  <si>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</si>
  <si>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</si>
  <si>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</si>
  <si>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</si>
  <si>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</si>
  <si>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</si>
  <si>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</si>
  <si>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</si>
  <si>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</si>
  <si>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</si>
  <si>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</si>
  <si>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</si>
  <si>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</si>
  <si>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</si>
  <si>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</si>
  <si>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</si>
  <si>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</si>
  <si>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</si>
  <si>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</si>
  <si>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</si>
  <si>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</si>
  <si>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</si>
  <si>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</si>
  <si>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</si>
  <si>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</si>
  <si>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</si>
  <si>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</si>
  <si>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</si>
  <si>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</si>
  <si>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</si>
  <si>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</si>
  <si>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</si>
  <si>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</si>
  <si>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</si>
  <si>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</si>
  <si>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</si>
  <si>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</si>
  <si>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</si>
  <si>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</si>
  <si>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</si>
  <si>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</si>
  <si>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</si>
  <si>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</si>
  <si>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</si>
  <si>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</si>
  <si>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</si>
  <si>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</si>
  <si>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</si>
  <si>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</si>
  <si>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</si>
  <si>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</si>
  <si>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</si>
  <si>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</si>
  <si>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</si>
  <si>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</si>
  <si>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</si>
  <si>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</si>
  <si>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</si>
  <si>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</si>
  <si>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</si>
  <si>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</si>
  <si>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</si>
  <si>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</si>
  <si>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</si>
  <si>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</si>
  <si>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</si>
  <si>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</si>
  <si>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</si>
  <si>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</si>
  <si>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</si>
  <si>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</si>
  <si>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</si>
  <si>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</si>
  <si>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</si>
  <si>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</si>
  <si>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</si>
  <si>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</si>
  <si>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</si>
  <si>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</si>
  <si>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</si>
  <si>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</si>
  <si>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</si>
  <si>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</si>
  <si>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</si>
  <si>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</si>
  <si>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</si>
  <si>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</si>
  <si>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</si>
  <si>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</si>
  <si>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</si>
  <si>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</si>
  <si>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</si>
  <si>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</si>
  <si>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</si>
  <si>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</si>
  <si>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</si>
  <si>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</si>
  <si>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</si>
  <si>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</si>
  <si>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</si>
  <si>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</si>
  <si>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</si>
  <si>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</si>
  <si>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</si>
  <si>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</si>
  <si>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</si>
  <si>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</si>
  <si>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</si>
  <si>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</si>
  <si>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</si>
  <si>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</si>
  <si>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</si>
  <si>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</si>
  <si>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</si>
  <si>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</si>
  <si>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</si>
  <si>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</si>
  <si>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</si>
  <si>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</si>
  <si>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</si>
  <si>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</si>
  <si>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</si>
  <si>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</si>
  <si>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</si>
  <si>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</si>
  <si>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</si>
  <si>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</si>
  <si>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</si>
  <si>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</si>
  <si>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</si>
  <si>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</si>
  <si>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</si>
  <si>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</si>
  <si>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</si>
  <si>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</si>
  <si>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</si>
  <si>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</si>
  <si>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</si>
  <si>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</si>
  <si>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</si>
  <si>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</si>
  <si>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</si>
  <si>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</si>
  <si>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</si>
  <si>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</si>
  <si>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</si>
  <si>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</si>
  <si>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</si>
  <si>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</si>
  <si>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</si>
  <si>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</si>
  <si>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</si>
  <si>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</si>
  <si>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</si>
  <si>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</si>
  <si>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</si>
  <si>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</si>
  <si>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</si>
  <si>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</si>
  <si>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</si>
  <si>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</si>
  <si>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</si>
  <si>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</si>
  <si>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</si>
  <si>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</si>
  <si>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</si>
  <si>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</si>
  <si>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</si>
  <si>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</si>
  <si>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</si>
  <si>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</si>
  <si>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</si>
  <si>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</si>
  <si>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</si>
  <si>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</si>
  <si>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</si>
  <si>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</si>
  <si>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</si>
  <si>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</si>
  <si>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</si>
  <si>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</si>
  <si>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</si>
  <si>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</si>
  <si>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</si>
  <si>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</si>
  <si>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</si>
  <si>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</si>
  <si>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</si>
  <si>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</si>
  <si>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</si>
  <si>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</si>
  <si>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</si>
  <si>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</si>
  <si>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</si>
  <si>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</si>
  <si>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</si>
  <si>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</si>
  <si>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</si>
  <si>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</si>
  <si>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</si>
  <si>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</si>
  <si>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</si>
  <si>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</si>
  <si>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</si>
  <si>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</si>
  <si>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</si>
  <si>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</si>
  <si>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</si>
  <si>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</si>
  <si>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</si>
  <si>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</si>
  <si>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</si>
  <si>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</si>
  <si>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</si>
  <si>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</si>
  <si>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</si>
  <si>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</si>
  <si>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</si>
  <si>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</si>
  <si>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</si>
  <si>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</si>
  <si>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</si>
  <si>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</si>
  <si>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</si>
  <si>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</si>
  <si>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</si>
  <si>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</si>
  <si>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</si>
  <si>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</si>
  <si>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</si>
  <si>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</si>
  <si>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</si>
  <si>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</si>
  <si>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</si>
  <si>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</si>
  <si>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</si>
  <si>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</si>
  <si>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</si>
  <si>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</si>
  <si>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</si>
  <si>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</si>
  <si>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</si>
  <si>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</si>
  <si>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</si>
  <si>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</si>
  <si>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</si>
  <si>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</si>
  <si>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</si>
  <si>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</si>
  <si>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</si>
  <si>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</si>
  <si>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</si>
  <si>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</si>
  <si>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</si>
  <si>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</si>
  <si>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</si>
  <si>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</si>
  <si>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</si>
  <si>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</si>
  <si>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</si>
  <si>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</si>
  <si>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</si>
  <si>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</si>
  <si>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</si>
  <si>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</si>
  <si>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</si>
  <si>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</si>
  <si>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</si>
  <si>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</si>
  <si>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</si>
  <si>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</si>
  <si>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</si>
  <si>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</si>
  <si>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</si>
  <si>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</si>
  <si>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</si>
  <si>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</si>
  <si>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</si>
  <si>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</si>
  <si>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</si>
  <si>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</si>
  <si>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</si>
  <si>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</si>
  <si>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</si>
  <si>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</si>
  <si>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</si>
  <si>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</si>
  <si>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</si>
  <si>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</si>
  <si>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</si>
  <si>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</si>
  <si>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</si>
  <si>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</si>
  <si>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</si>
  <si>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</si>
  <si>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</si>
  <si>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</si>
  <si>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</si>
  <si>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</si>
  <si>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</si>
  <si>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</si>
  <si>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</si>
  <si>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</si>
  <si>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</si>
  <si>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</si>
  <si>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</si>
  <si>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</si>
  <si>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</si>
  <si>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</si>
  <si>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</si>
  <si>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</si>
  <si>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</si>
  <si>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</si>
  <si>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</si>
  <si>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</si>
  <si>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</si>
  <si>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</si>
  <si>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</si>
  <si>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</si>
  <si>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</si>
  <si>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</si>
  <si>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</si>
  <si>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</si>
  <si>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</si>
  <si>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</si>
  <si>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</si>
  <si>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</si>
  <si>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</si>
  <si>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</si>
  <si>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</si>
  <si>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</si>
  <si>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</si>
  <si>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</si>
  <si>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</si>
  <si>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</si>
  <si>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</si>
  <si>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</si>
  <si>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</si>
  <si>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</si>
  <si>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</si>
  <si>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</si>
  <si>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</si>
  <si>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</si>
  <si>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</si>
  <si>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</si>
  <si>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</si>
  <si>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</si>
  <si>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</si>
  <si>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</si>
  <si>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</si>
  <si>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</si>
  <si>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</si>
  <si>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</si>
  <si>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</si>
  <si>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</si>
  <si>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</si>
  <si>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</si>
  <si>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</si>
  <si>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</si>
  <si>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</si>
  <si>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</si>
  <si>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</si>
  <si>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</si>
  <si>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</si>
  <si>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</si>
  <si>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</si>
  <si>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</si>
  <si>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</si>
  <si>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</si>
  <si>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</si>
  <si>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</si>
  <si>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</si>
  <si>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</si>
  <si>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</si>
  <si>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</si>
  <si>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</si>
  <si>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</si>
  <si>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</si>
  <si>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</si>
  <si>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</si>
  <si>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</si>
  <si>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</si>
  <si>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</si>
  <si>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</si>
  <si>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</si>
  <si>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</si>
  <si>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</si>
  <si>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</si>
  <si>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</si>
  <si>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</si>
  <si>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</si>
  <si>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</si>
  <si>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</si>
  <si>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</si>
  <si>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</si>
  <si>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</si>
  <si>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</si>
  <si>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</si>
  <si>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</si>
  <si>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</si>
  <si>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</si>
  <si>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</si>
  <si>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</si>
  <si>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</si>
  <si>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</si>
  <si>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</si>
  <si>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</si>
  <si>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</si>
  <si>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</si>
  <si>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</si>
  <si>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</si>
  <si>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</si>
  <si>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</si>
  <si>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</si>
  <si>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</si>
  <si>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</si>
  <si>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</si>
  <si>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</si>
  <si>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</si>
  <si>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</si>
  <si>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</si>
  <si>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</si>
  <si>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</si>
  <si>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</si>
  <si>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</si>
  <si>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</si>
  <si>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</si>
  <si>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</si>
  <si>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</si>
  <si>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</si>
  <si>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</si>
  <si>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</si>
  <si>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</si>
  <si>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</si>
  <si>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</si>
  <si>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</si>
  <si>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</si>
  <si>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</si>
  <si>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</si>
  <si>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</si>
  <si>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</si>
  <si>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</si>
  <si>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</si>
  <si>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</si>
  <si>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</si>
  <si>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</si>
  <si>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</si>
  <si>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</si>
  <si>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</si>
  <si>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</si>
  <si>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</si>
  <si>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</si>
  <si>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</si>
  <si>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</si>
  <si>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</si>
  <si>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</si>
  <si>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</si>
  <si>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</si>
  <si>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</si>
  <si>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</si>
  <si>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</si>
  <si>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</si>
  <si>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</si>
  <si>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</si>
  <si>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</si>
  <si>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</si>
  <si>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</si>
  <si>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</si>
  <si>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</si>
  <si>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</si>
  <si>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</si>
  <si>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</si>
  <si>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</si>
  <si>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</si>
  <si>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</si>
  <si>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</si>
  <si>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</si>
  <si>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</si>
  <si>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</si>
  <si>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</si>
  <si>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</si>
  <si>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</si>
  <si>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</si>
  <si>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</si>
  <si>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</si>
  <si>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</si>
  <si>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</si>
  <si>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</si>
  <si>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</si>
  <si>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</si>
  <si>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</si>
  <si>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</si>
  <si>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</si>
  <si>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</si>
  <si>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</si>
  <si>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</si>
  <si>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</si>
  <si>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</si>
  <si>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</si>
  <si>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</si>
  <si>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</si>
  <si>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</si>
  <si>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</si>
  <si>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</si>
  <si>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</si>
  <si>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</si>
  <si>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</si>
  <si>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</si>
  <si>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</si>
  <si>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</si>
  <si>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</si>
  <si>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</si>
  <si>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</si>
  <si>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</si>
  <si>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</si>
  <si>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</si>
  <si>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</si>
  <si>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</si>
  <si>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</si>
  <si>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</si>
  <si>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</si>
  <si>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</si>
  <si>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</si>
  <si>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</si>
  <si>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</si>
  <si>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</si>
  <si>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</si>
  <si>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</si>
  <si>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</si>
  <si>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</si>
  <si>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</si>
  <si>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</si>
  <si>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</si>
  <si>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</si>
  <si>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</si>
  <si>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</si>
  <si>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</si>
  <si>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</si>
  <si>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</si>
  <si>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</si>
  <si>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</si>
  <si>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</si>
  <si>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</si>
  <si>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</si>
  <si>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</si>
  <si>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</si>
  <si>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</si>
  <si>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</si>
  <si>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</si>
  <si>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</si>
  <si>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</si>
  <si>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</si>
  <si>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</si>
  <si>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</si>
  <si>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</si>
  <si>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</si>
  <si>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</si>
  <si>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</si>
  <si>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</si>
  <si>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</si>
  <si>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</si>
  <si>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</si>
  <si>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</si>
  <si>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</si>
  <si>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</si>
  <si>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</si>
  <si>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</si>
  <si>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</si>
  <si>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</si>
  <si>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</si>
  <si>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</si>
  <si>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</si>
  <si>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</si>
  <si>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</si>
  <si>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</si>
  <si>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</si>
  <si>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</si>
  <si>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</si>
  <si>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</si>
  <si>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</si>
  <si>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</si>
  <si>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</si>
  <si>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</si>
  <si>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</si>
  <si>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</si>
  <si>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</si>
  <si>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</si>
  <si>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</si>
  <si>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</si>
  <si>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</si>
  <si>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</si>
  <si>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</si>
  <si>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</si>
  <si>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</si>
  <si>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</si>
  <si>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</si>
  <si>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</si>
  <si>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</si>
  <si>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</si>
  <si>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</si>
  <si>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</si>
  <si>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</si>
  <si>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</si>
  <si>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</si>
  <si>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</si>
  <si>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</si>
  <si>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</si>
  <si>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</si>
  <si>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</si>
  <si>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</si>
  <si>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</si>
  <si>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</si>
  <si>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</si>
  <si>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</si>
  <si>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</si>
  <si>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</si>
  <si>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</si>
  <si>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</si>
  <si>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</si>
  <si>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</si>
  <si>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</si>
  <si>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</si>
  <si>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</si>
  <si>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</si>
  <si>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</si>
  <si>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</si>
  <si>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</si>
  <si>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</si>
  <si>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</si>
  <si>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</si>
  <si>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</si>
  <si>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</si>
  <si>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</si>
  <si>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</si>
  <si>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</si>
  <si>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</si>
  <si>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</si>
  <si>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</si>
  <si>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</si>
  <si>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</si>
  <si>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</si>
  <si>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</si>
  <si>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</si>
  <si>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</si>
  <si>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</si>
  <si>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</si>
  <si>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</si>
  <si>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</si>
  <si>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</si>
  <si>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</si>
  <si>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</si>
  <si>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</si>
  <si>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</si>
  <si>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</si>
  <si>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</si>
  <si>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</si>
  <si>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</si>
  <si>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</si>
  <si>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</si>
  <si>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</si>
  <si>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</si>
  <si>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</si>
  <si>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</si>
  <si>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</si>
  <si>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</si>
  <si>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</si>
  <si>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</si>
  <si>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</si>
  <si>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</si>
  <si>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</si>
  <si>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</si>
  <si>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</si>
  <si>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</si>
  <si>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</si>
  <si>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</si>
  <si>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</si>
  <si>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</si>
  <si>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</si>
  <si>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</si>
  <si>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</si>
  <si>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</si>
  <si>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</si>
  <si>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</si>
  <si>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</si>
  <si>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</si>
  <si>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</si>
  <si>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</si>
  <si>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</si>
  <si>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</si>
  <si>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</si>
  <si>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</si>
  <si>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</si>
  <si>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</si>
  <si>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</si>
  <si>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</si>
  <si>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</si>
  <si>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</si>
  <si>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</si>
  <si>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</si>
  <si>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</si>
  <si>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</si>
  <si>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</si>
  <si>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</si>
  <si>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</si>
  <si>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</si>
  <si>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</si>
  <si>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</si>
  <si>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</si>
  <si>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</si>
  <si>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</si>
  <si>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</si>
  <si>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</si>
  <si>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</si>
  <si>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</si>
  <si>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</si>
  <si>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</si>
  <si>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</si>
  <si>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</si>
  <si>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</si>
  <si>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</si>
  <si>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</si>
  <si>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</si>
  <si>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</si>
  <si>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</si>
  <si>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</si>
  <si>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</si>
  <si>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</si>
  <si>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</si>
  <si>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</si>
  <si>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</si>
  <si>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</si>
  <si>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</si>
  <si>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</si>
  <si>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</si>
  <si>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</si>
  <si>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</si>
  <si>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</si>
  <si>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</si>
  <si>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</si>
  <si>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</si>
  <si>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</si>
  <si>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</si>
  <si>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</si>
  <si>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</si>
  <si>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</si>
  <si>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</si>
  <si>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</si>
  <si>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</si>
  <si>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</si>
  <si>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</si>
  <si>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</si>
  <si>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</si>
  <si>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</si>
  <si>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</si>
  <si>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</si>
  <si>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</si>
  <si>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</si>
  <si>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</si>
  <si>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</si>
  <si>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</si>
  <si>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</si>
  <si>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</si>
  <si>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</si>
  <si>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</si>
  <si>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</si>
  <si>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</si>
  <si>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</si>
  <si>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</si>
  <si>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</si>
  <si>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</si>
  <si>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</si>
  <si>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</si>
  <si>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</si>
  <si>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</si>
  <si>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</si>
  <si>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</si>
  <si>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</si>
  <si>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</si>
  <si>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</si>
  <si>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</si>
  <si>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</si>
  <si>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</si>
  <si>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</si>
  <si>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</si>
  <si>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</si>
  <si>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</si>
  <si>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</si>
  <si>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</si>
  <si>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</si>
  <si>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</si>
  <si>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</si>
  <si>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</si>
  <si>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</si>
  <si>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</si>
  <si>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</si>
  <si>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</si>
  <si>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</si>
  <si>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</si>
  <si>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</si>
  <si>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</si>
  <si>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</si>
  <si>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</si>
  <si>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</si>
  <si>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</si>
  <si>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</si>
  <si>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</si>
  <si>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</si>
  <si>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</si>
  <si>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</si>
  <si>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</si>
  <si>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</si>
  <si>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</si>
  <si>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</si>
  <si>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</si>
  <si>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</si>
  <si>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</si>
  <si>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</si>
  <si>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</si>
  <si>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</si>
  <si>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</si>
  <si>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</si>
  <si>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</si>
  <si>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</si>
  <si>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</si>
  <si>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</si>
  <si>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</si>
  <si>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</si>
  <si>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</si>
  <si>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</si>
  <si>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</si>
  <si>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</si>
  <si>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</si>
  <si>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</si>
  <si>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</si>
  <si>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</si>
  <si>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</si>
  <si>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</si>
  <si>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</si>
  <si>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</si>
  <si>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</si>
  <si>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</si>
  <si>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</si>
  <si>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</si>
  <si>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</si>
  <si>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</si>
  <si>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</si>
  <si>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</si>
  <si>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</si>
  <si>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</si>
  <si>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</si>
  <si>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</si>
  <si>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</si>
  <si>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</si>
  <si>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</si>
  <si>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</si>
  <si>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</si>
  <si>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</si>
  <si>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</si>
  <si>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</si>
  <si>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</si>
  <si>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</si>
  <si>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</si>
  <si>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</si>
  <si>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</si>
  <si>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</si>
  <si>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</si>
  <si>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</si>
  <si>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</si>
  <si>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</si>
  <si>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</si>
  <si>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</si>
  <si>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</si>
  <si>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</si>
  <si>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</si>
  <si>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</si>
  <si>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</si>
  <si>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</si>
  <si>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</si>
  <si>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</si>
  <si>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</si>
  <si>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</si>
  <si>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</si>
  <si>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</si>
  <si>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</si>
  <si>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</si>
  <si>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</si>
  <si>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</si>
  <si>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</si>
  <si>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</si>
  <si>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</si>
  <si>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</si>
  <si>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</si>
  <si>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</si>
  <si>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</si>
  <si>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</si>
  <si>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</si>
  <si>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</si>
  <si>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</si>
  <si>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</si>
  <si>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</si>
  <si>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</si>
  <si>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</si>
  <si>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</si>
  <si>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</si>
  <si>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</si>
  <si>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</si>
  <si>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</si>
  <si>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</si>
  <si>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</si>
  <si>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</si>
  <si>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</si>
  <si>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</si>
  <si>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</si>
  <si>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</si>
  <si>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</si>
  <si>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</si>
  <si>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</si>
  <si>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</si>
  <si>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</si>
  <si>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</si>
  <si>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</si>
  <si>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</si>
  <si>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</si>
  <si>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</si>
  <si>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</si>
  <si>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</si>
  <si>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</si>
  <si>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</si>
  <si>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</si>
  <si>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</si>
  <si>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</si>
  <si>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</si>
  <si>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</si>
  <si>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</si>
  <si>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</si>
  <si>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</si>
  <si>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</si>
  <si>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</si>
  <si>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</si>
  <si>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</si>
  <si>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</si>
  <si>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</si>
  <si>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</si>
  <si>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</si>
  <si>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</si>
  <si>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</si>
  <si>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</si>
  <si>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</si>
  <si>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</si>
  <si>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</si>
  <si>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</si>
  <si>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</si>
  <si>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</si>
  <si>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</si>
  <si>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</si>
  <si>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</si>
  <si>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</si>
  <si>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</si>
  <si>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</si>
  <si>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</si>
  <si>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</si>
  <si>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</si>
  <si>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</si>
  <si>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</si>
  <si>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</si>
  <si>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</si>
  <si>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</si>
  <si>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</si>
  <si>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</si>
  <si>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</si>
  <si>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</si>
  <si>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</si>
  <si>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</si>
  <si>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</si>
  <si>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</si>
  <si>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</si>
  <si>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</si>
  <si>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</si>
  <si>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</si>
  <si>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</si>
  <si>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</si>
  <si>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</si>
  <si>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</si>
  <si>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</si>
  <si>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</si>
  <si>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</si>
  <si>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</si>
  <si>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</si>
  <si>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</si>
  <si>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</si>
  <si>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</si>
  <si>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</si>
  <si>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</si>
  <si>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</si>
  <si>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</si>
  <si>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</si>
  <si>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</si>
  <si>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</si>
  <si>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</si>
  <si>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</si>
  <si>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</si>
  <si>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</si>
  <si>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</si>
  <si>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</si>
  <si>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</si>
  <si>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</si>
  <si>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</si>
  <si>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</si>
  <si>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</si>
  <si>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</si>
  <si>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</si>
  <si>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</si>
  <si>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</si>
  <si>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</si>
  <si>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</si>
  <si>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</si>
  <si>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</si>
  <si>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</si>
  <si>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</si>
  <si>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</si>
  <si>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</si>
  <si>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</si>
  <si>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</si>
  <si>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</si>
  <si>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</si>
  <si>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</si>
  <si>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</si>
  <si>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</si>
  <si>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</si>
  <si>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</si>
  <si>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</si>
  <si>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</si>
  <si>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</si>
  <si>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</si>
  <si>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</si>
  <si>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</si>
  <si>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</si>
  <si>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</si>
  <si>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</si>
  <si>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</si>
  <si>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</si>
  <si>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</si>
  <si>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</si>
  <si>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</si>
  <si>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</si>
  <si>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</si>
  <si>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</si>
  <si>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</si>
  <si>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</si>
  <si>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</si>
  <si>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</si>
  <si>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</si>
  <si>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</si>
  <si>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</si>
  <si>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</si>
  <si>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</si>
  <si>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</si>
  <si>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</si>
  <si>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</si>
  <si>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</si>
  <si>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</si>
  <si>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</si>
  <si>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</si>
  <si>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</si>
  <si>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</si>
  <si>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</si>
  <si>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</si>
  <si>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</si>
  <si>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</si>
  <si>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</si>
  <si>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</si>
  <si>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</si>
  <si>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</si>
  <si>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</si>
  <si>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</si>
  <si>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</si>
  <si>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</si>
  <si>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</si>
  <si>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</si>
  <si>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</si>
  <si>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</si>
  <si>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</si>
  <si>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</si>
  <si>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</si>
  <si>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</si>
  <si>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</si>
  <si>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</si>
  <si>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</si>
  <si>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</si>
  <si>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</si>
  <si>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</si>
  <si>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</si>
  <si>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</si>
  <si>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</si>
  <si>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</si>
  <si>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</si>
  <si>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</si>
  <si>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</si>
  <si>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</si>
  <si>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</si>
  <si>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</si>
  <si>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</si>
  <si>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</si>
  <si>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</si>
  <si>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</si>
  <si>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</si>
  <si>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</si>
  <si>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</si>
  <si>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</si>
  <si>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</si>
  <si>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</si>
  <si>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</si>
  <si>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</si>
  <si>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</si>
  <si>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</si>
  <si>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</si>
  <si>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</si>
  <si>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</si>
  <si>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</si>
  <si>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</si>
  <si>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</si>
  <si>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</si>
  <si>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</si>
  <si>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</si>
  <si>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</si>
  <si>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</si>
  <si>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</si>
  <si>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</si>
  <si>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</si>
  <si>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</si>
  <si>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</si>
  <si>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</si>
  <si>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</si>
  <si>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</si>
  <si>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</si>
  <si>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</si>
  <si>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</si>
  <si>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</si>
  <si>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</si>
  <si>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</si>
  <si>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</si>
  <si>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</si>
  <si>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</si>
  <si>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</si>
  <si>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</si>
  <si>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</si>
  <si>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</si>
  <si>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</si>
  <si>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</si>
  <si>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</si>
  <si>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</si>
  <si>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</si>
  <si>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</si>
  <si>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</si>
  <si>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</si>
  <si>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</si>
  <si>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</si>
  <si>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</si>
  <si>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</si>
  <si>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</si>
  <si>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</si>
  <si>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</si>
  <si>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</si>
  <si>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</si>
  <si>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</si>
  <si>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</si>
  <si>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</si>
  <si>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</si>
  <si>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</si>
  <si>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</si>
  <si>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</si>
  <si>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</si>
  <si>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</si>
  <si>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</si>
  <si>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</si>
  <si>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</si>
  <si>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</si>
  <si>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</si>
  <si>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</si>
  <si>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</si>
  <si>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</si>
  <si>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</si>
  <si>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</si>
  <si>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</si>
  <si>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</si>
  <si>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</si>
  <si>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</si>
  <si>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</si>
  <si>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</si>
  <si>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</si>
  <si>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</si>
  <si>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</si>
  <si>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</si>
  <si>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</si>
  <si>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</si>
  <si>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</si>
  <si>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</si>
  <si>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</si>
  <si>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</si>
  <si>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</si>
  <si>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</si>
  <si>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</si>
  <si>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</si>
  <si>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</si>
  <si>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</si>
  <si>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</si>
  <si>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</si>
  <si>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</si>
  <si>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</si>
  <si>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</si>
  <si>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</si>
  <si>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</si>
  <si>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</si>
  <si>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</si>
  <si>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</si>
  <si>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</si>
  <si>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</si>
  <si>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</si>
  <si>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</si>
  <si>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</si>
  <si>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</si>
  <si>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</si>
  <si>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</si>
  <si>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</si>
  <si>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</si>
  <si>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</si>
  <si>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</si>
  <si>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</si>
  <si>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</si>
  <si>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</si>
  <si>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</si>
  <si>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</si>
  <si>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</si>
  <si>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</si>
  <si>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</si>
  <si>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</si>
  <si>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</si>
  <si>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</si>
  <si>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</si>
  <si>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</si>
  <si>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</si>
  <si>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</si>
  <si>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</si>
  <si>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</si>
  <si>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</si>
  <si>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</si>
  <si>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</si>
  <si>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</si>
  <si>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</si>
  <si>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</si>
  <si>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</si>
  <si>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</si>
  <si>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</si>
  <si>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</si>
  <si>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</si>
  <si>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</si>
  <si>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</si>
  <si>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</si>
  <si>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</si>
  <si>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</si>
  <si>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</si>
  <si>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</si>
  <si>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</si>
  <si>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</si>
  <si>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</si>
  <si>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</si>
  <si>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</si>
  <si>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</si>
  <si>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</si>
  <si>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</si>
  <si>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</si>
  <si>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</si>
  <si>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</si>
  <si>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</si>
  <si>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</si>
  <si>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</si>
  <si>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</si>
  <si>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</si>
  <si>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</si>
  <si>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</si>
  <si>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</si>
  <si>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</si>
  <si>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</si>
  <si>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</si>
  <si>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</si>
  <si>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</si>
  <si>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</si>
  <si>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</si>
  <si>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</si>
  <si>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</si>
  <si>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</si>
  <si>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</si>
  <si>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</si>
  <si>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</si>
  <si>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</si>
  <si>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</si>
  <si>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</si>
  <si>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</si>
  <si>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</si>
  <si>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</si>
  <si>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</si>
  <si>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</si>
  <si>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</si>
  <si>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</si>
  <si>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</si>
  <si>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</si>
  <si>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</si>
  <si>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</si>
  <si>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</si>
  <si>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</si>
  <si>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</si>
  <si>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</si>
  <si>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</si>
  <si>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</si>
  <si>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</si>
  <si>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</si>
  <si>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</si>
  <si>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</si>
  <si>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</si>
  <si>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</si>
  <si>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</si>
  <si>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</si>
  <si>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</si>
  <si>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</si>
  <si>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</si>
  <si>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</si>
  <si>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</si>
  <si>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</si>
  <si>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</si>
  <si>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</si>
  <si>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</si>
  <si>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</si>
  <si>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</si>
  <si>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</si>
  <si>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</si>
  <si>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</si>
  <si>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</si>
  <si>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</si>
  <si>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</si>
  <si>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</si>
  <si>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</si>
  <si>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</si>
  <si>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</si>
  <si>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</si>
  <si>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</si>
  <si>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</si>
  <si>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</si>
  <si>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</si>
  <si>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</si>
  <si>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</si>
  <si>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</si>
  <si>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</si>
  <si>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</si>
  <si>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</si>
  <si>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</si>
  <si>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</si>
  <si>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</si>
  <si>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</si>
  <si>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</si>
  <si>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</si>
  <si>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</si>
  <si>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</si>
  <si>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</si>
  <si>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</si>
  <si>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</si>
  <si>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</si>
  <si>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</si>
  <si>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</si>
  <si>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</si>
  <si>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</si>
  <si>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</si>
  <si>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</si>
  <si>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</si>
  <si>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</si>
  <si>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</si>
  <si>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</si>
  <si>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</si>
  <si>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</si>
  <si>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</si>
  <si>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</si>
  <si>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</si>
  <si>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</si>
  <si>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</si>
  <si>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</si>
  <si>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</si>
  <si>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</si>
  <si>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</si>
  <si>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</si>
  <si>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</si>
  <si>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</si>
  <si>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</si>
  <si>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</si>
  <si>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</si>
  <si>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</si>
  <si>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</si>
  <si>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</si>
  <si>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</si>
  <si>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</si>
  <si>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</si>
  <si>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</si>
  <si>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</si>
  <si>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</si>
  <si>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</si>
  <si>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</si>
  <si>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</si>
  <si>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</si>
  <si>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</si>
  <si>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</si>
  <si>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</si>
  <si>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</si>
  <si>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</si>
  <si>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</si>
  <si>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</si>
  <si>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</si>
  <si>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</si>
  <si>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</si>
  <si>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</si>
  <si>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</si>
  <si>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</si>
  <si>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</si>
  <si>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</si>
  <si>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</si>
  <si>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</si>
  <si>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</si>
  <si>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</si>
  <si>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</si>
  <si>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</si>
  <si>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</si>
  <si>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</si>
  <si>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</si>
  <si>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</si>
  <si>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</si>
  <si>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</si>
  <si>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</si>
  <si>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</si>
  <si>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</si>
  <si>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</si>
  <si>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</si>
  <si>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</si>
  <si>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</si>
  <si>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</si>
  <si>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</si>
  <si>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</si>
  <si>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</si>
  <si>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</si>
  <si>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</si>
  <si>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</si>
  <si>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</si>
  <si>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</si>
  <si>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</si>
  <si>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</si>
  <si>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</si>
  <si>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</si>
  <si>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</si>
  <si>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</si>
  <si>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</si>
  <si>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</si>
  <si>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</si>
  <si>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</si>
  <si>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</si>
  <si>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</si>
  <si>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</si>
  <si>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</si>
  <si>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</si>
  <si>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</si>
  <si>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</si>
  <si>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</si>
  <si>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</si>
  <si>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</si>
  <si>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</si>
  <si>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</si>
  <si>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</si>
  <si>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</si>
  <si>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</si>
  <si>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</si>
  <si>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</si>
  <si>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</si>
  <si>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</si>
  <si>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</si>
  <si>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</si>
  <si>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</si>
  <si>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</si>
  <si>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</si>
  <si>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</si>
  <si>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</si>
  <si>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</si>
  <si>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</si>
  <si>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</si>
  <si>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</si>
  <si>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</si>
  <si>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</si>
  <si>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</si>
  <si>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</si>
  <si>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</si>
  <si>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</si>
  <si>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</si>
  <si>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</si>
  <si>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</si>
  <si>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</si>
  <si>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</si>
  <si>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</si>
  <si>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</si>
  <si>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</si>
  <si>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</si>
  <si>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</si>
  <si>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</si>
  <si>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</si>
  <si>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</si>
  <si>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</si>
  <si>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</si>
  <si>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</si>
  <si>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</si>
  <si>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</si>
  <si>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</si>
  <si>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</si>
  <si>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</si>
  <si>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</si>
  <si>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</si>
  <si>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</si>
  <si>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</si>
  <si>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</si>
  <si>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</si>
  <si>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</si>
  <si>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</si>
  <si>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</si>
  <si>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</si>
  <si>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</si>
  <si>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</si>
  <si>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</si>
  <si>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</si>
  <si>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</si>
  <si>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</si>
  <si>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</si>
  <si>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</si>
  <si>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</si>
  <si>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</si>
  <si>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</si>
  <si>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</si>
  <si>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</si>
  <si>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</si>
  <si>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</si>
  <si>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</si>
  <si>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</si>
  <si>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</si>
  <si>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</si>
  <si>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</si>
  <si>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</si>
  <si>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</si>
  <si>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</si>
  <si>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</si>
  <si>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</si>
  <si>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</si>
  <si>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</si>
  <si>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</si>
  <si>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</si>
  <si>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</si>
  <si>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</si>
  <si>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</si>
  <si>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</si>
  <si>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</si>
  <si>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</si>
  <si>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</si>
  <si>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</si>
  <si>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</si>
  <si>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</si>
  <si>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</si>
  <si>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</si>
  <si>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</si>
  <si>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</si>
  <si>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</si>
  <si>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</si>
  <si>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</si>
  <si>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</si>
  <si>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</si>
  <si>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</si>
  <si>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</si>
  <si>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</si>
  <si>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</si>
  <si>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</si>
  <si>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</si>
  <si>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</si>
  <si>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</si>
  <si>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</si>
  <si>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</si>
  <si>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</si>
  <si>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</si>
  <si>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</si>
  <si>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</si>
  <si>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</si>
  <si>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</si>
  <si>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</si>
  <si>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</si>
  <si>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</si>
  <si>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</si>
  <si>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</si>
  <si>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</si>
  <si>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</si>
  <si>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</si>
  <si>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</si>
  <si>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</si>
  <si>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</si>
  <si>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</si>
  <si>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</si>
  <si>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</si>
  <si>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</si>
  <si>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</si>
  <si>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</si>
  <si>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</si>
  <si>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</si>
  <si>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</si>
  <si>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</si>
  <si>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</si>
  <si>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</si>
  <si>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</si>
  <si>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</si>
  <si>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</si>
  <si>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</si>
  <si>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</si>
  <si>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</si>
  <si>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</si>
  <si>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</si>
  <si>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</si>
  <si>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</si>
  <si>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</si>
  <si>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</si>
  <si>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</si>
  <si>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</si>
  <si>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</si>
  <si>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</si>
  <si>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</si>
  <si>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</si>
  <si>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</si>
  <si>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</si>
  <si>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</si>
  <si>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</si>
  <si>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</si>
  <si>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</si>
  <si>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</si>
  <si>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</si>
  <si>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</si>
  <si>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</si>
  <si>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</si>
  <si>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</si>
  <si>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</si>
  <si>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</si>
  <si>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</si>
  <si>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</si>
  <si>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</si>
  <si>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</si>
  <si>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</si>
  <si>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</si>
  <si>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</si>
  <si>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</si>
  <si>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</si>
  <si>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</si>
  <si>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</si>
  <si>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</si>
  <si>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</si>
  <si>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</si>
  <si>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</si>
  <si>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</si>
  <si>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</si>
  <si>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</si>
  <si>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</si>
  <si>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</si>
  <si>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</si>
  <si>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</si>
  <si>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</si>
  <si>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</si>
  <si>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</si>
  <si>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</si>
  <si>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</si>
  <si>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</si>
  <si>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</si>
  <si>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</si>
  <si>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</si>
  <si>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</si>
  <si>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</si>
  <si>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</si>
  <si>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</si>
  <si>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</si>
  <si>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</si>
  <si>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</si>
  <si>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</si>
  <si>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</si>
  <si>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</si>
  <si>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</si>
  <si>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</si>
  <si>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</si>
  <si>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</si>
  <si>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</si>
  <si>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</si>
  <si>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</si>
  <si>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</si>
  <si>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</si>
  <si>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</si>
  <si>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</si>
  <si>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</si>
  <si>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</si>
  <si>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</si>
  <si>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</si>
  <si>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</si>
  <si>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</si>
  <si>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</si>
  <si>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</si>
  <si>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</si>
  <si>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</si>
  <si>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</si>
  <si>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</si>
  <si>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</si>
  <si>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</si>
  <si>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</si>
  <si>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</si>
  <si>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</si>
  <si>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</si>
  <si>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</si>
  <si>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</si>
  <si>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</si>
  <si>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</si>
  <si>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</si>
  <si>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</si>
  <si>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</si>
  <si>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</si>
  <si>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</si>
  <si>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</si>
  <si>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</si>
  <si>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</si>
  <si>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</si>
  <si>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</si>
  <si>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</si>
  <si>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</si>
  <si>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</si>
  <si>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</si>
  <si>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</si>
  <si>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</si>
  <si>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</si>
  <si>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</si>
  <si>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</si>
  <si>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</si>
  <si>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</si>
  <si>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</si>
  <si>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</si>
  <si>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</si>
  <si>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</si>
  <si>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</si>
  <si>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</si>
  <si>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</si>
  <si>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</si>
  <si>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</si>
  <si>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</si>
  <si>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</si>
  <si>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</si>
  <si>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</si>
  <si>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</si>
  <si>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</si>
  <si>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</si>
  <si>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</si>
  <si>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</si>
  <si>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</si>
  <si>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</si>
  <si>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</si>
  <si>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</si>
  <si>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</si>
  <si>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</si>
  <si>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</si>
  <si>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</si>
  <si>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</si>
  <si>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</si>
  <si>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</si>
  <si>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</si>
  <si>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</si>
  <si>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</si>
  <si>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</si>
  <si>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</si>
  <si>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</si>
  <si>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</si>
  <si>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</si>
  <si>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</si>
  <si>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</si>
  <si>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</si>
  <si>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</si>
  <si>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</si>
  <si>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</si>
  <si>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</si>
  <si>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</si>
  <si>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</si>
  <si>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</si>
  <si>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</si>
  <si>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</si>
  <si>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</si>
  <si>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</si>
  <si>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</si>
  <si>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</si>
  <si>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</si>
  <si>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</si>
  <si>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</si>
  <si>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</si>
  <si>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</si>
  <si>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</si>
  <si>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</si>
  <si>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</si>
  <si>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</si>
  <si>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</si>
  <si>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</si>
  <si>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</si>
  <si>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</si>
  <si>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</si>
  <si>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</si>
  <si>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</si>
  <si>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</si>
  <si>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</si>
  <si>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</si>
  <si>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</si>
  <si>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</si>
  <si>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</si>
  <si>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</si>
  <si>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</si>
  <si>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</si>
  <si>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</si>
  <si>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</si>
  <si>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</si>
  <si>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</si>
  <si>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</si>
  <si>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</si>
  <si>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</si>
  <si>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</si>
  <si>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</si>
  <si>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</si>
  <si>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</si>
  <si>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</si>
  <si>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</si>
  <si>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</si>
  <si>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</si>
  <si>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</si>
  <si>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</si>
  <si>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</si>
  <si>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</si>
  <si>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</si>
  <si>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</si>
  <si>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</si>
  <si>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</si>
  <si>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</si>
  <si>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</si>
  <si>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</si>
  <si>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</si>
  <si>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</si>
  <si>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</si>
  <si>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</si>
  <si>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</si>
  <si>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</si>
  <si>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</si>
  <si>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</si>
  <si>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</si>
  <si>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</si>
  <si>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</si>
  <si>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</si>
  <si>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</si>
  <si>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</si>
  <si>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</si>
  <si>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</si>
  <si>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</si>
  <si>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</si>
  <si>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</si>
  <si>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</si>
  <si>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</si>
  <si>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</si>
  <si>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</si>
  <si>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</si>
  <si>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</si>
  <si>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</si>
  <si>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</si>
  <si>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</si>
  <si>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</si>
  <si>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</si>
  <si>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</si>
  <si>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</si>
  <si>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</si>
  <si>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</si>
  <si>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</si>
  <si>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</si>
  <si>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</si>
  <si>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</si>
  <si>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</si>
  <si>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</si>
  <si>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</si>
  <si>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</si>
  <si>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</si>
  <si>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</si>
  <si>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</si>
  <si>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</si>
  <si>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</si>
  <si>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</si>
  <si>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</si>
  <si>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</si>
  <si>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</si>
  <si>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</si>
  <si>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</si>
  <si>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</si>
  <si>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</si>
  <si>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</si>
  <si>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</si>
  <si>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</si>
  <si>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</si>
  <si>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</si>
  <si>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</si>
  <si>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</si>
  <si>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</si>
  <si>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</si>
  <si>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</si>
  <si>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</si>
  <si>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</si>
  <si>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</si>
  <si>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</si>
  <si>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</si>
  <si>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</si>
  <si>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</si>
  <si>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</si>
  <si>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</si>
  <si>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</si>
  <si>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</si>
  <si>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</si>
  <si>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</si>
  <si>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</si>
  <si>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</si>
  <si>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</si>
  <si>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</si>
  <si>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</si>
  <si>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</si>
  <si>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</si>
  <si>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</si>
  <si>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</si>
  <si>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</si>
  <si>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</si>
  <si>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</si>
  <si>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</si>
  <si>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</si>
  <si>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</si>
  <si>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</si>
  <si>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</si>
  <si>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</si>
  <si>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</si>
  <si>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</si>
  <si>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</si>
  <si>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</si>
  <si>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</si>
  <si>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</si>
  <si>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</si>
  <si>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</si>
  <si>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</si>
  <si>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</si>
  <si>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</si>
  <si>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</si>
  <si>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</si>
  <si>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</si>
  <si>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</si>
  <si>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</si>
  <si>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</si>
  <si>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</si>
  <si>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</si>
  <si>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</si>
  <si>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</si>
  <si>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</si>
  <si>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</si>
  <si>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</si>
  <si>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</si>
  <si>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</si>
  <si>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</si>
  <si>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</si>
  <si>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</si>
  <si>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</si>
  <si>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</si>
  <si>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</si>
  <si>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</si>
  <si>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</si>
  <si>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</si>
  <si>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</si>
  <si>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</si>
  <si>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</si>
  <si>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</si>
  <si>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</si>
  <si>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</si>
  <si>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</si>
  <si>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</si>
  <si>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</si>
  <si>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</si>
  <si>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</si>
  <si>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</si>
  <si>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</si>
  <si>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</si>
  <si>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</si>
  <si>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</si>
  <si>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</si>
  <si>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</si>
  <si>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</si>
  <si>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</si>
  <si>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</si>
  <si>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</si>
  <si>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</si>
  <si>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</si>
  <si>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</si>
  <si>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</si>
  <si>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</si>
  <si>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</si>
  <si>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</si>
  <si>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</si>
  <si>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</si>
  <si>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</si>
  <si>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</si>
  <si>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</si>
  <si>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</si>
  <si>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</si>
  <si>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</si>
  <si>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</si>
  <si>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</si>
  <si>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</si>
  <si>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</si>
  <si>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</si>
  <si>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</si>
  <si>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</si>
  <si>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</si>
  <si>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</si>
  <si>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</si>
  <si>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</si>
  <si>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</si>
  <si>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</si>
  <si>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</si>
  <si>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</si>
  <si>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</si>
  <si>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</si>
  <si>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</si>
  <si>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</si>
  <si>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</si>
  <si>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</si>
  <si>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</si>
  <si>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</si>
  <si>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</si>
  <si>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</si>
  <si>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</si>
  <si>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</si>
  <si>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</si>
  <si>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</si>
  <si>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</si>
  <si>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</si>
  <si>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</si>
  <si>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</si>
  <si>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</si>
  <si>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</si>
  <si>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</si>
  <si>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</si>
  <si>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</si>
  <si>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</si>
  <si>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</si>
  <si>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</si>
  <si>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</si>
  <si>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</si>
  <si>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</si>
  <si>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</si>
  <si>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</si>
  <si>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</si>
  <si>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</si>
  <si>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</si>
  <si>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</si>
  <si>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</si>
  <si>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</si>
  <si>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</si>
  <si>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</si>
  <si>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</si>
  <si>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</si>
  <si>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</si>
  <si>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</si>
  <si>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</si>
  <si>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</si>
  <si>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</si>
  <si>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</si>
  <si>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</si>
  <si>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</si>
  <si>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</si>
  <si>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</si>
  <si>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</si>
  <si>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</si>
  <si>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</si>
  <si>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</si>
  <si>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</si>
  <si>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</si>
  <si>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</si>
  <si>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</si>
  <si>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</si>
  <si>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</si>
  <si>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</si>
  <si>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</si>
  <si>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</si>
  <si>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</si>
  <si>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</si>
  <si>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</si>
  <si>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</si>
  <si>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</si>
  <si>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</si>
  <si>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</si>
  <si>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</si>
  <si>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</si>
  <si>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</si>
  <si>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</si>
  <si>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</si>
  <si>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</si>
  <si>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</si>
  <si>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</si>
  <si>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</si>
  <si>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</si>
  <si>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</si>
  <si>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</si>
  <si>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</si>
  <si>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</si>
  <si>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</si>
  <si>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</si>
  <si>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</si>
  <si>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</si>
  <si>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</si>
  <si>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</si>
  <si>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</si>
  <si>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</si>
  <si>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</si>
  <si>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</si>
  <si>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</si>
  <si>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</si>
  <si>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</si>
  <si>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</si>
  <si>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</si>
  <si>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</si>
  <si>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</si>
  <si>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</si>
  <si>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</si>
  <si>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</si>
  <si>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</si>
  <si>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</si>
  <si>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</si>
  <si>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</si>
  <si>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</si>
  <si>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</si>
  <si>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</si>
  <si>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</si>
  <si>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</si>
  <si>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</si>
  <si>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</si>
  <si>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</si>
  <si>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</si>
  <si>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</si>
  <si>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</si>
  <si>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</si>
  <si>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</si>
  <si>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</si>
  <si>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</si>
  <si>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</si>
  <si>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</si>
  <si>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</si>
  <si>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</si>
  <si>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</si>
  <si>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</si>
  <si>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</si>
  <si>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</si>
  <si>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</si>
  <si>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</si>
  <si>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</si>
  <si>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</si>
  <si>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</si>
  <si>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</si>
  <si>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</si>
  <si>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</si>
  <si>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</si>
  <si>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</si>
  <si>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</si>
  <si>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</si>
  <si>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</si>
  <si>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</si>
  <si>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</si>
  <si>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</si>
  <si>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</si>
  <si>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</si>
  <si>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</si>
  <si>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</si>
  <si>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</si>
  <si>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</si>
  <si>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</si>
  <si>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</si>
  <si>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</si>
  <si>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</si>
  <si>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</si>
  <si>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</si>
  <si>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</si>
  <si>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</si>
  <si>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</si>
  <si>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</si>
  <si>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</si>
  <si>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</si>
  <si>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</si>
  <si>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</si>
  <si>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</si>
  <si>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</si>
  <si>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</si>
  <si>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</si>
  <si>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</si>
  <si>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</si>
  <si>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</si>
  <si>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</si>
  <si>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</si>
  <si>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</si>
  <si>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</si>
  <si>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</si>
  <si>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</si>
  <si>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</si>
  <si>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</si>
  <si>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</si>
  <si>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</si>
  <si>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</si>
  <si>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</si>
  <si>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</si>
  <si>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</si>
  <si>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</si>
  <si>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</si>
  <si>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</si>
  <si>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</si>
  <si>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</si>
  <si>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</si>
  <si>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</si>
  <si>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</si>
  <si>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</si>
  <si>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</si>
  <si>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</si>
  <si>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</si>
  <si>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</si>
  <si>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</si>
  <si>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</si>
  <si>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</si>
  <si>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</si>
  <si>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</si>
  <si>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</si>
  <si>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</si>
  <si>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</si>
  <si>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</si>
  <si>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</si>
  <si>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</si>
  <si>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</si>
  <si>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</si>
  <si>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</si>
  <si>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</si>
  <si>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</si>
  <si>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</si>
  <si>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</si>
  <si>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</si>
  <si>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</si>
  <si>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</si>
  <si>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</si>
  <si>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</si>
  <si>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</si>
  <si>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</si>
  <si>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</si>
  <si>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</si>
  <si>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</si>
  <si>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</si>
  <si>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</si>
  <si>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</si>
  <si>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</si>
  <si>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</si>
  <si>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</si>
  <si>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</si>
  <si>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</si>
  <si>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</si>
  <si>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</si>
  <si>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</si>
  <si>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</si>
  <si>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</si>
  <si>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</si>
  <si>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</si>
  <si>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</si>
  <si>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</si>
  <si>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</si>
  <si>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</si>
  <si>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</si>
  <si>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</si>
  <si>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</si>
  <si>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</si>
  <si>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</si>
  <si>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</si>
  <si>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</si>
  <si>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</si>
  <si>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</si>
  <si>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</si>
  <si>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</si>
  <si>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</si>
  <si>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</si>
  <si>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</si>
  <si>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</si>
  <si>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</si>
  <si>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</si>
  <si>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</si>
  <si>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</si>
  <si>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</si>
  <si>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</si>
  <si>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</si>
  <si>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</si>
  <si>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</si>
  <si>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</si>
  <si>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</si>
  <si>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</si>
  <si>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</si>
  <si>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</si>
  <si>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</si>
  <si>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</si>
  <si>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</si>
  <si>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</si>
  <si>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</si>
  <si>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</si>
  <si>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</si>
  <si>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</si>
  <si>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</si>
  <si>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</si>
  <si>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</si>
  <si>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</si>
  <si>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</si>
  <si>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</si>
  <si>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</si>
  <si>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</si>
  <si>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</si>
  <si>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</si>
  <si>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</si>
  <si>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</si>
  <si>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</si>
  <si>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</si>
  <si>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</si>
  <si>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</si>
  <si>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</si>
  <si>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</si>
  <si>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</si>
  <si>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</si>
  <si>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</si>
  <si>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</si>
  <si>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</si>
  <si>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</si>
  <si>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</si>
  <si>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</si>
  <si>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</si>
  <si>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</si>
  <si>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</si>
  <si>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</si>
  <si>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</si>
  <si>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</si>
  <si>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</si>
  <si>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</si>
  <si>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</si>
  <si>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</si>
  <si>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</si>
  <si>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</si>
  <si>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</si>
  <si>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</si>
  <si>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</si>
  <si>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</si>
  <si>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</si>
  <si>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</si>
  <si>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</si>
  <si>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</si>
  <si>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</si>
  <si>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</si>
  <si>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</si>
  <si>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</si>
  <si>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</si>
  <si>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</si>
  <si>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</si>
  <si>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</si>
  <si>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</si>
  <si>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</si>
  <si>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</si>
  <si>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</si>
  <si>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</si>
  <si>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</si>
  <si>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</si>
  <si>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</si>
  <si>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</si>
  <si>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</si>
  <si>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</si>
  <si>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</si>
  <si>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</si>
  <si>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</si>
  <si>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</si>
  <si>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</si>
  <si>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</si>
  <si>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</si>
  <si>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</si>
  <si>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</si>
  <si>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</si>
  <si>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</si>
  <si>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</si>
  <si>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</si>
  <si>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</si>
  <si>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</si>
  <si>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</si>
  <si>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</si>
  <si>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</si>
  <si>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</si>
  <si>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</si>
  <si>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</si>
  <si>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</si>
  <si>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</si>
  <si>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</si>
  <si>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</si>
  <si>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</si>
  <si>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</si>
  <si>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</si>
  <si>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</si>
  <si>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</si>
  <si>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</si>
  <si>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</si>
  <si>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</si>
  <si>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</si>
  <si>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</si>
  <si>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</si>
  <si>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</si>
  <si>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</si>
  <si>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</si>
  <si>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</si>
  <si>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</si>
  <si>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</si>
  <si>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</si>
  <si>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</si>
  <si>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</si>
  <si>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</si>
  <si>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</si>
  <si>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</si>
  <si>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</si>
  <si>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</si>
  <si>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</si>
  <si>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</si>
  <si>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</si>
  <si>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</si>
  <si>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</si>
  <si>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</si>
  <si>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</si>
  <si>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</si>
  <si>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</si>
  <si>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</si>
  <si>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</si>
  <si>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</si>
  <si>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</si>
  <si>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</si>
  <si>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</si>
  <si>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</si>
  <si>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</si>
  <si>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</si>
  <si>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</si>
  <si>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</si>
  <si>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</si>
  <si>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</si>
  <si>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</si>
  <si>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</si>
  <si>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</si>
  <si>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</si>
  <si>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</si>
  <si>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</si>
  <si>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</si>
  <si>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</si>
  <si>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</si>
  <si>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</si>
  <si>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</si>
  <si>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</si>
  <si>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</si>
  <si>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</si>
  <si>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</si>
  <si>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</si>
  <si>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</si>
  <si>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</si>
  <si>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</si>
  <si>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</si>
  <si>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</si>
  <si>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</si>
  <si>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</si>
  <si>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</si>
  <si>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</si>
  <si>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</si>
  <si>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</si>
  <si>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</si>
  <si>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</si>
  <si>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</si>
  <si>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</si>
  <si>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</si>
  <si>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</si>
  <si>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</si>
  <si>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</si>
  <si>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</si>
  <si>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</si>
  <si>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</si>
  <si>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</si>
  <si>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</si>
  <si>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</si>
  <si>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</si>
  <si>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</si>
  <si>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</si>
  <si>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</si>
  <si>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</si>
  <si>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</si>
  <si>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</si>
  <si>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</si>
  <si>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</si>
  <si>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</si>
  <si>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</si>
  <si>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</si>
  <si>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</si>
  <si>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</si>
  <si>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</si>
  <si>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</si>
  <si>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</si>
  <si>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</si>
  <si>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</si>
  <si>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</si>
  <si>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</si>
  <si>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</si>
  <si>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</si>
  <si>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</si>
  <si>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</si>
  <si>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</si>
  <si>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</si>
  <si>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</si>
  <si>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</si>
  <si>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</si>
  <si>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</si>
  <si>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</si>
  <si>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</si>
  <si>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</si>
  <si>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</si>
  <si>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</si>
  <si>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</si>
  <si>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</si>
  <si>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</si>
  <si>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</si>
  <si>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</si>
  <si>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</si>
  <si>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</si>
  <si>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</si>
  <si>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</si>
  <si>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</si>
  <si>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</si>
  <si>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</si>
  <si>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</si>
  <si>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</si>
  <si>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</si>
  <si>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</si>
  <si>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</si>
  <si>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</si>
  <si>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</si>
  <si>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</si>
  <si>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</si>
  <si>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</si>
  <si>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</si>
  <si>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</si>
  <si>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</si>
  <si>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</si>
  <si>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</si>
  <si>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</si>
  <si>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</si>
  <si>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</si>
  <si>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</si>
  <si>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</si>
  <si>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</si>
  <si>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</si>
  <si>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</si>
  <si>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</si>
  <si>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</si>
  <si>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</si>
  <si>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</si>
  <si>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</si>
  <si>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</si>
  <si>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</si>
  <si>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</si>
  <si>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</si>
  <si>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</si>
  <si>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</si>
  <si>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</si>
  <si>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</si>
  <si>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</si>
  <si>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</si>
  <si>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</si>
  <si>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</si>
  <si>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</si>
  <si>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</si>
  <si>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</si>
  <si>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</si>
  <si>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</si>
  <si>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</si>
  <si>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</si>
  <si>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</si>
  <si>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</si>
  <si>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</si>
  <si>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</si>
  <si>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</si>
  <si>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</si>
  <si>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</si>
  <si>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</si>
  <si>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</si>
  <si>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</si>
  <si>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</si>
  <si>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</si>
  <si>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</si>
  <si>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</si>
  <si>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</si>
  <si>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</si>
  <si>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</si>
  <si>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</si>
  <si>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</si>
  <si>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</si>
  <si>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</si>
  <si>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</si>
  <si>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</si>
  <si>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</si>
  <si>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</si>
  <si>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</si>
  <si>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</si>
  <si>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</si>
  <si>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</si>
  <si>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</si>
  <si>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</si>
  <si>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</si>
  <si>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</si>
  <si>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</si>
  <si>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</si>
  <si>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</si>
  <si>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</si>
  <si>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</si>
  <si>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</si>
  <si>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</si>
  <si>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</si>
  <si>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</si>
  <si>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</si>
  <si>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</si>
  <si>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</si>
  <si>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</si>
  <si>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</si>
  <si>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</si>
  <si>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</si>
  <si>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</si>
  <si>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</si>
  <si>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</si>
  <si>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</si>
  <si>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</si>
  <si>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</si>
  <si>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</si>
  <si>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</si>
  <si>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</si>
  <si>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</si>
  <si>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</si>
  <si>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</si>
  <si>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</si>
  <si>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</si>
  <si>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</si>
  <si>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</si>
  <si>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</si>
  <si>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</si>
  <si>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</si>
  <si>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</si>
  <si>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</si>
  <si>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</si>
  <si>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</si>
  <si>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</si>
  <si>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</si>
  <si>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</si>
  <si>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</si>
  <si>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</si>
  <si>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</si>
  <si>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</si>
  <si>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</si>
  <si>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</si>
  <si>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</si>
  <si>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</si>
  <si>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</si>
  <si>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</si>
  <si>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</si>
  <si>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</si>
  <si>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</si>
  <si>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</si>
  <si>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</si>
  <si>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</si>
  <si>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</si>
  <si>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</si>
  <si>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</si>
  <si>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</si>
  <si>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</si>
  <si>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</si>
  <si>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</si>
  <si>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</si>
  <si>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</si>
  <si>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</si>
  <si>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</si>
  <si>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</si>
  <si>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</si>
  <si>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</si>
  <si>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</si>
  <si>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</si>
  <si>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</si>
  <si>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</si>
  <si>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</si>
  <si>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</si>
  <si>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</si>
  <si>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</si>
  <si>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</si>
  <si>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</si>
  <si>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</si>
  <si>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</si>
  <si>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</si>
  <si>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</si>
  <si>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</si>
  <si>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</si>
  <si>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</si>
  <si>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</si>
  <si>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</si>
  <si>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</si>
  <si>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</si>
  <si>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</si>
  <si>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</si>
  <si>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</si>
  <si>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</si>
  <si>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</si>
  <si>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</si>
  <si>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</si>
  <si>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</si>
  <si>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</si>
  <si>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</si>
  <si>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</si>
  <si>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</si>
  <si>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</si>
  <si>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</si>
  <si>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</si>
  <si>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</si>
  <si>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</si>
  <si>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</si>
  <si>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</si>
  <si>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</si>
  <si>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</si>
  <si>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</si>
  <si>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</si>
  <si>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</si>
  <si>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</si>
  <si>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</si>
  <si>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</si>
  <si>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</si>
  <si>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</si>
  <si>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</si>
  <si>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</si>
  <si>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</si>
  <si>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</si>
  <si>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</si>
  <si>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</si>
  <si>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</si>
  <si>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</si>
  <si>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</si>
  <si>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</si>
  <si>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</si>
  <si>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</si>
  <si>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</si>
  <si>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</si>
  <si>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</si>
  <si>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</si>
  <si>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</si>
  <si>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</si>
  <si>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</si>
  <si>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</si>
  <si>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</si>
  <si>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</si>
  <si>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</si>
  <si>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</si>
  <si>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</si>
  <si>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</si>
  <si>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</si>
  <si>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</si>
  <si>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</si>
  <si>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</si>
  <si>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</si>
  <si>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</si>
  <si>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</si>
  <si>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</si>
  <si>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</si>
  <si>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</si>
  <si>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</si>
  <si>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</si>
  <si>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</si>
  <si>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</si>
  <si>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</si>
  <si>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</si>
  <si>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</si>
  <si>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</si>
  <si>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</si>
  <si>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</si>
  <si>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</si>
  <si>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</si>
  <si>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</si>
  <si>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</si>
  <si>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</si>
  <si>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</si>
  <si>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</si>
  <si>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</si>
  <si>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</si>
  <si>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</si>
  <si>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</si>
  <si>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</si>
  <si>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</si>
  <si>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</si>
  <si>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</si>
  <si>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</si>
  <si>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</si>
  <si>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</si>
  <si>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</si>
  <si>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</si>
  <si>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</si>
  <si>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</si>
  <si>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</si>
  <si>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</si>
  <si>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</si>
  <si>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</si>
  <si>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</si>
  <si>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</si>
  <si>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</si>
  <si>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</si>
  <si>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</si>
  <si>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</si>
  <si>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</si>
  <si>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</si>
  <si>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</si>
  <si>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</si>
  <si>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</si>
  <si>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</si>
  <si>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</si>
  <si>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</si>
  <si>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</si>
  <si>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</si>
  <si>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</si>
  <si>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</si>
  <si>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</si>
  <si>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</si>
  <si>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</si>
  <si>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</si>
  <si>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</si>
  <si>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</si>
  <si>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</si>
  <si>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</si>
  <si>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</si>
  <si>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</si>
  <si>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</si>
  <si>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</si>
  <si>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</si>
  <si>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</si>
  <si>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</si>
  <si>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</si>
  <si>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</si>
  <si>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</si>
  <si>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</si>
  <si>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</si>
  <si>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</si>
  <si>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</si>
  <si>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</si>
  <si>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</si>
  <si>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</si>
  <si>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</si>
  <si>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</si>
  <si>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</si>
  <si>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</si>
  <si>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</si>
  <si>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</si>
  <si>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</si>
  <si>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</si>
  <si>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</si>
  <si>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</si>
  <si>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</si>
  <si>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</si>
  <si>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</si>
  <si>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</si>
  <si>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</si>
  <si>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</si>
  <si>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</si>
  <si>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</si>
  <si>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</si>
  <si>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</si>
  <si>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</si>
  <si>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</si>
  <si>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</si>
  <si>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</si>
  <si>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</si>
  <si>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</si>
  <si>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</si>
  <si>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</si>
  <si>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</si>
  <si>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</si>
  <si>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</si>
  <si>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</si>
  <si>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</si>
  <si>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</si>
  <si>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</si>
  <si>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</si>
  <si>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</si>
  <si>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</si>
  <si>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</si>
  <si>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</si>
  <si>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</si>
  <si>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</si>
  <si>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</si>
  <si>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</si>
  <si>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</si>
  <si>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</si>
  <si>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</si>
  <si>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</si>
  <si>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</si>
  <si>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</si>
  <si>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</si>
  <si>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</si>
  <si>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</si>
  <si>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</si>
  <si>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</si>
  <si>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</si>
  <si>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</si>
  <si>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</si>
  <si>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</si>
  <si>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</si>
  <si>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</si>
  <si>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</si>
  <si>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</si>
  <si>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</si>
  <si>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</si>
  <si>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</si>
  <si>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</si>
  <si>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</si>
  <si>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</si>
  <si>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</si>
  <si>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</si>
  <si>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</si>
  <si>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</si>
  <si>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</si>
  <si>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</si>
  <si>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</si>
  <si>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</si>
  <si>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</si>
  <si>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</si>
  <si>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</si>
  <si>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</si>
  <si>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</si>
  <si>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</si>
  <si>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</si>
  <si>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</si>
  <si>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</si>
  <si>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</si>
  <si>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</si>
  <si>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</si>
  <si>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</si>
  <si>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</si>
  <si>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</si>
  <si>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</si>
  <si>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</si>
  <si>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</si>
  <si>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</si>
  <si>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</si>
  <si>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</si>
  <si>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</si>
  <si>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</si>
  <si>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</si>
  <si>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</si>
  <si>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</si>
  <si>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</si>
  <si>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</si>
  <si>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</si>
  <si>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</si>
  <si>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</si>
  <si>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</si>
  <si>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</si>
  <si>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</si>
  <si>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</si>
  <si>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</si>
  <si>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</si>
  <si>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</si>
  <si>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</si>
  <si>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</si>
  <si>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</si>
  <si>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</si>
  <si>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</si>
  <si>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</si>
  <si>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</si>
  <si>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</si>
  <si>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</si>
  <si>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</si>
  <si>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</si>
  <si>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</si>
  <si>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</si>
  <si>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</si>
  <si>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</si>
  <si>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</si>
  <si>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</si>
  <si>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</si>
  <si>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</si>
  <si>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</si>
  <si>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</si>
  <si>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</si>
  <si>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</si>
  <si>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</si>
  <si>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</si>
  <si>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</si>
  <si>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</si>
  <si>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</si>
  <si>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</si>
  <si>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</si>
  <si>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</si>
  <si>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</si>
  <si>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</si>
  <si>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</si>
  <si>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</si>
  <si>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</si>
  <si>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</si>
  <si>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</si>
  <si>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</si>
  <si>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</si>
  <si>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</si>
  <si>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</si>
  <si>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</si>
  <si>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</si>
  <si>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</si>
  <si>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</si>
  <si>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</si>
  <si>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</si>
  <si>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</si>
  <si>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</si>
  <si>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</si>
  <si>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</si>
  <si>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</si>
  <si>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</si>
  <si>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</si>
  <si>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</si>
  <si>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</si>
  <si>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</si>
  <si>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</si>
  <si>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</si>
  <si>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</si>
  <si>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</si>
  <si>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</si>
  <si>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</si>
  <si>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</si>
  <si>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</si>
  <si>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</si>
  <si>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</si>
  <si>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</si>
  <si>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</si>
  <si>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</si>
  <si>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</si>
  <si>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</si>
  <si>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</si>
  <si>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</si>
  <si>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</si>
  <si>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</si>
  <si>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</si>
  <si>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</si>
  <si>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</si>
  <si>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</si>
  <si>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</si>
  <si>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</si>
  <si>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</si>
  <si>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</si>
  <si>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</si>
  <si>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</si>
  <si>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</si>
  <si>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</si>
  <si>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</si>
  <si>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</si>
  <si>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</si>
  <si>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</si>
  <si>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</si>
  <si>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</si>
  <si>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</si>
  <si>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</si>
  <si>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</si>
  <si>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</si>
  <si>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</si>
  <si>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</si>
  <si>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</si>
  <si>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</si>
  <si>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</si>
  <si>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</si>
  <si>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</si>
  <si>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</si>
  <si>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</si>
  <si>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</si>
  <si>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</si>
  <si>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</si>
  <si>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</si>
  <si>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</si>
  <si>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</si>
  <si>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</si>
  <si>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</si>
  <si>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</si>
  <si>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</si>
  <si>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</si>
  <si>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</si>
  <si>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</si>
  <si>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</si>
  <si>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</si>
  <si>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</si>
  <si>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</si>
  <si>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</si>
  <si>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</si>
  <si>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</si>
  <si>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</si>
  <si>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</si>
  <si>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</si>
  <si>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</si>
  <si>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</si>
  <si>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</si>
  <si>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</si>
  <si>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</si>
  <si>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</si>
  <si>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</si>
  <si>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</si>
  <si>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</si>
  <si>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</si>
  <si>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</si>
  <si>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</si>
  <si>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</si>
  <si>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</si>
  <si>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</si>
  <si>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</si>
  <si>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</si>
  <si>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</si>
  <si>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</si>
  <si>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</si>
  <si>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</si>
  <si>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</si>
  <si>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</si>
  <si>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</si>
  <si>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</si>
  <si>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</si>
  <si>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</si>
  <si>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</si>
  <si>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</si>
  <si>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</si>
  <si>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</si>
  <si>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</si>
  <si>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</si>
  <si>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</si>
  <si>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</si>
  <si>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</si>
  <si>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</si>
  <si>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</si>
  <si>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</si>
  <si>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</si>
  <si>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</si>
  <si>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</si>
  <si>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</si>
  <si>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</si>
  <si>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</si>
  <si>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</si>
  <si>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</si>
  <si>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</si>
  <si>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</si>
  <si>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</si>
  <si>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</si>
  <si>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</si>
  <si>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</si>
  <si>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</si>
  <si>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</si>
  <si>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</si>
  <si>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</si>
  <si>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</si>
  <si>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</si>
  <si>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</si>
  <si>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</si>
  <si>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</si>
  <si>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</si>
  <si>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</si>
  <si>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</si>
  <si>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</si>
  <si>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</si>
  <si>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</si>
  <si>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</si>
  <si>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</si>
  <si>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</si>
  <si>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</si>
  <si>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</si>
  <si>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</si>
  <si>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</si>
  <si>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</si>
  <si>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</si>
  <si>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</si>
  <si>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</si>
  <si>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</si>
  <si>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</si>
  <si>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</si>
  <si>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</si>
  <si>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</si>
  <si>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</si>
  <si>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</si>
  <si>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</si>
  <si>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</si>
  <si>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</si>
  <si>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</si>
  <si>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</si>
  <si>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</si>
  <si>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</si>
  <si>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</si>
  <si>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</si>
  <si>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</si>
  <si>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</si>
  <si>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</si>
  <si>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</si>
  <si>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</si>
  <si>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</si>
  <si>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</si>
  <si>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</si>
  <si>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</si>
  <si>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</si>
  <si>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</si>
  <si>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</si>
  <si>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</si>
  <si>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</si>
  <si>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</si>
  <si>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</si>
  <si>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</si>
  <si>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</si>
  <si>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</si>
  <si>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</si>
  <si>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</si>
  <si>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</si>
  <si>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</si>
  <si>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</si>
  <si>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</si>
  <si>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</si>
  <si>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</si>
  <si>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</si>
  <si>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</si>
  <si>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</si>
  <si>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</si>
  <si>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</si>
  <si>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</si>
  <si>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</si>
  <si>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</si>
  <si>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</si>
  <si>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</si>
  <si>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</si>
  <si>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</si>
  <si>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</si>
  <si>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</si>
  <si>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</si>
  <si>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</si>
  <si>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</si>
  <si>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</si>
  <si>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</si>
  <si>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</si>
  <si>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</si>
  <si>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</si>
  <si>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</si>
  <si>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</si>
  <si>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</si>
  <si>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</si>
  <si>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</si>
  <si>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</si>
  <si>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</si>
  <si>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</si>
  <si>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</si>
  <si>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</si>
  <si>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</si>
  <si>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</si>
  <si>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</si>
  <si>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</si>
  <si>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</si>
  <si>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</si>
  <si>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</si>
  <si>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</si>
  <si>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</si>
  <si>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</si>
  <si>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</si>
  <si>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</si>
  <si>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</si>
  <si>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</si>
  <si>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</si>
  <si>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</si>
  <si>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</si>
  <si>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</si>
  <si>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</si>
  <si>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</si>
  <si>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</si>
  <si>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</si>
  <si>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</si>
  <si>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</si>
  <si>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</si>
  <si>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</si>
  <si>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</si>
  <si>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</si>
  <si>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</si>
  <si>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</si>
  <si>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</si>
  <si>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</si>
  <si>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</si>
  <si>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</si>
  <si>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</si>
  <si>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</si>
  <si>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</si>
  <si>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</si>
  <si>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</si>
  <si>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</si>
  <si>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</si>
  <si>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</si>
  <si>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</si>
  <si>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</si>
  <si>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</si>
  <si>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</si>
  <si>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</si>
  <si>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</si>
  <si>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</si>
  <si>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</si>
  <si>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</si>
  <si>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</si>
  <si>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</si>
  <si>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</si>
  <si>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</si>
  <si>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</si>
  <si>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</si>
  <si>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</si>
  <si>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</si>
  <si>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</si>
  <si>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</si>
  <si>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</si>
  <si>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</si>
  <si>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</si>
  <si>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</si>
  <si>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</si>
  <si>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</si>
  <si>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</si>
  <si>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</si>
  <si>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</si>
  <si>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</si>
  <si>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</si>
  <si>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</si>
  <si>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</si>
  <si>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</si>
  <si>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</si>
  <si>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</si>
  <si>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</si>
  <si>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</si>
  <si>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</si>
  <si>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</si>
  <si>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</si>
  <si>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</si>
  <si>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</si>
  <si>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</si>
  <si>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</si>
  <si>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</si>
  <si>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</si>
  <si>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</si>
  <si>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</si>
  <si>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</si>
  <si>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</si>
  <si>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</si>
  <si>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</si>
  <si>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</si>
  <si>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</si>
  <si>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</si>
  <si>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</si>
  <si>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</si>
  <si>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</si>
  <si>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</si>
  <si>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</si>
  <si>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</si>
  <si>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</si>
  <si>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</si>
  <si>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</si>
  <si>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</si>
  <si>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</si>
  <si>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</si>
  <si>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</si>
  <si>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</si>
  <si>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</si>
  <si>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</si>
  <si>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</si>
  <si>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</si>
  <si>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</si>
  <si>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</si>
  <si>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</si>
  <si>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</si>
  <si>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</si>
  <si>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</si>
  <si>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</si>
  <si>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</si>
  <si>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</si>
  <si>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</si>
  <si>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</si>
  <si>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</si>
  <si>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</si>
  <si>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</si>
  <si>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</si>
  <si>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</si>
  <si>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</si>
  <si>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</si>
  <si>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</si>
  <si>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</si>
  <si>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</si>
  <si>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</si>
  <si>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</si>
  <si>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</si>
  <si>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</si>
  <si>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</si>
  <si>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</si>
  <si>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</si>
  <si>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</si>
  <si>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</si>
  <si>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</si>
  <si>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</si>
  <si>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</si>
  <si>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</si>
  <si>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</si>
  <si>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</si>
  <si>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</si>
  <si>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</si>
  <si>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</si>
  <si>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</si>
  <si>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</si>
  <si>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</si>
  <si>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</si>
  <si>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</si>
  <si>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</si>
  <si>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</si>
  <si>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</si>
  <si>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</si>
  <si>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</si>
  <si>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</si>
  <si>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</si>
  <si>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</si>
  <si>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</si>
  <si>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</si>
  <si>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</si>
  <si>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</si>
  <si>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</si>
  <si>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</si>
  <si>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</si>
  <si>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</si>
  <si>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</si>
  <si>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</si>
  <si>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</si>
  <si>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</si>
  <si>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</si>
  <si>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</si>
  <si>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</si>
  <si>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</si>
  <si>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</si>
  <si>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</si>
  <si>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</si>
  <si>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</si>
  <si>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</si>
  <si>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</si>
  <si>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</si>
  <si>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</si>
  <si>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</si>
  <si>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</si>
  <si>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</si>
  <si>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</si>
  <si>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</si>
  <si>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</si>
  <si>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</si>
  <si>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</si>
  <si>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</si>
  <si>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</si>
  <si>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</si>
  <si>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</si>
  <si>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</si>
  <si>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</si>
  <si>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</si>
  <si>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</si>
  <si>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</si>
  <si>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</si>
  <si>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</si>
  <si>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</si>
  <si>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</si>
  <si>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</si>
  <si>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</si>
  <si>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</si>
  <si>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</si>
  <si>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</si>
  <si>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</si>
  <si>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</si>
  <si>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</si>
  <si>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</si>
  <si>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</si>
  <si>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</si>
  <si>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</si>
  <si>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</si>
  <si>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</si>
  <si>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</si>
  <si>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</si>
  <si>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</si>
  <si>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</si>
  <si>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</si>
  <si>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</si>
  <si>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</si>
  <si>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</si>
  <si>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</si>
  <si>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</si>
  <si>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</si>
  <si>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</si>
  <si>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</si>
  <si>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</si>
  <si>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</si>
  <si>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</si>
  <si>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</si>
  <si>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</si>
  <si>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</si>
  <si>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</si>
  <si>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</si>
  <si>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</si>
  <si>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</si>
  <si>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</si>
  <si>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</si>
  <si>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</si>
  <si>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</si>
  <si>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</si>
  <si>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</si>
  <si>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</si>
  <si>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</si>
  <si>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</si>
  <si>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</si>
  <si>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</si>
  <si>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</si>
  <si>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</si>
  <si>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</si>
  <si>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</si>
  <si>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</si>
  <si>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</si>
  <si>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</si>
  <si>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</si>
  <si>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</si>
  <si>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</si>
  <si>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</si>
  <si>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</si>
  <si>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</si>
  <si>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</si>
  <si>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</si>
  <si>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</si>
  <si>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</si>
  <si>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</si>
  <si>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</si>
  <si>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</si>
  <si>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</si>
  <si>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</si>
  <si>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</si>
  <si>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</si>
  <si>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</si>
  <si>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</si>
  <si>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</si>
  <si>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</si>
  <si>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</si>
  <si>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</si>
  <si>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</si>
  <si>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</si>
  <si>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</si>
  <si>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</si>
  <si>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</si>
  <si>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</si>
  <si>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</si>
  <si>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</si>
  <si>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</si>
  <si>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</si>
  <si>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</si>
  <si>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</si>
  <si>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</si>
  <si>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</si>
  <si>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</si>
  <si>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</si>
  <si>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</si>
  <si>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</si>
  <si>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</si>
  <si>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</si>
  <si>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</si>
  <si>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</si>
  <si>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</si>
  <si>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</si>
  <si>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</si>
  <si>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</si>
  <si>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</si>
  <si>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</si>
  <si>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</si>
  <si>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</si>
  <si>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</si>
  <si>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</si>
  <si>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</si>
  <si>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</si>
  <si>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</si>
  <si>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</si>
  <si>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</si>
  <si>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</si>
  <si>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</si>
  <si>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</si>
  <si>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</si>
  <si>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</si>
  <si>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</si>
  <si>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</si>
  <si>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</si>
  <si>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</si>
  <si>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</si>
  <si>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</si>
  <si>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</si>
  <si>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</si>
  <si>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</si>
  <si>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</si>
  <si>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</si>
  <si>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</si>
  <si>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</si>
  <si>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</si>
  <si>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</si>
  <si>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</si>
  <si>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</si>
  <si>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</si>
  <si>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</si>
  <si>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</si>
  <si>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</si>
  <si>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</si>
  <si>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</si>
  <si>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</si>
  <si>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</si>
  <si>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</si>
  <si>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</si>
  <si>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</si>
  <si>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</si>
  <si>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</si>
  <si>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</si>
  <si>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</si>
  <si>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</si>
  <si>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</si>
  <si>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</si>
  <si>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</si>
  <si>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</si>
  <si>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</si>
  <si>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</si>
  <si>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</si>
  <si>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</si>
  <si>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</si>
  <si>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</si>
  <si>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</si>
  <si>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</si>
  <si>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</si>
  <si>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</si>
  <si>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</si>
  <si>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</si>
  <si>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</si>
  <si>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</si>
  <si>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</si>
  <si>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</si>
  <si>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</si>
  <si>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</si>
  <si>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</si>
  <si>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</si>
  <si>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</si>
  <si>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</si>
  <si>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</si>
  <si>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</si>
  <si>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</si>
  <si>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</si>
  <si>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</si>
  <si>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</si>
  <si>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</si>
  <si>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</si>
  <si>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</si>
  <si>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</si>
  <si>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</si>
  <si>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</si>
  <si>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</si>
  <si>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</si>
  <si>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</si>
  <si>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</si>
  <si>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</si>
  <si>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</si>
  <si>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</si>
  <si>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</si>
  <si>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</si>
  <si>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</si>
  <si>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</si>
  <si>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</si>
  <si>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</si>
  <si>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</si>
  <si>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</si>
  <si>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</si>
  <si>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</si>
  <si>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</si>
  <si>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</si>
  <si>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</si>
  <si>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</si>
  <si>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</si>
  <si>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</si>
  <si>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</si>
  <si>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</si>
  <si>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</si>
  <si>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</si>
  <si>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</si>
  <si>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</si>
  <si>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</si>
  <si>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</si>
  <si>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</si>
  <si>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</si>
  <si>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</si>
  <si>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</si>
  <si>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</si>
  <si>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</si>
  <si>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</si>
  <si>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</si>
  <si>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</si>
  <si>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</si>
  <si>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</si>
  <si>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</si>
  <si>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</si>
  <si>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</si>
  <si>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</si>
  <si>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</si>
  <si>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</si>
  <si>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</si>
  <si>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</si>
  <si>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</si>
  <si>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</si>
  <si>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</si>
  <si>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</si>
  <si>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</si>
  <si>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</si>
  <si>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</si>
  <si>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</si>
  <si>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</si>
  <si>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</si>
  <si>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</si>
  <si>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</si>
  <si>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</si>
  <si>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</si>
  <si>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</si>
  <si>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</si>
  <si>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</si>
  <si>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</si>
  <si>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</si>
  <si>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</si>
  <si>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</si>
  <si>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</si>
  <si>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</si>
  <si>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</si>
  <si>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</si>
  <si>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</si>
  <si>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</si>
  <si>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</si>
  <si>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</si>
  <si>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</si>
  <si>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</si>
  <si>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</si>
  <si>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</si>
  <si>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</si>
  <si>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</si>
  <si>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</si>
  <si>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</si>
  <si>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</si>
  <si>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</si>
  <si>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</si>
  <si>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</si>
  <si>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</si>
  <si>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</si>
  <si>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</si>
  <si>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</si>
  <si>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</si>
  <si>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</si>
  <si>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</si>
  <si>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</si>
  <si>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</si>
  <si>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</si>
  <si>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</si>
  <si>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</si>
  <si>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</si>
  <si>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</si>
  <si>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</si>
  <si>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</si>
  <si>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</si>
  <si>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</si>
  <si>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</si>
  <si>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</si>
  <si>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</si>
  <si>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</si>
  <si>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</si>
  <si>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</si>
  <si>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</si>
  <si>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</si>
  <si>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</si>
  <si>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</si>
  <si>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</si>
  <si>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</si>
  <si>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</si>
  <si>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</si>
  <si>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</si>
  <si>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</si>
  <si>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</si>
  <si>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</si>
  <si>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</si>
  <si>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</si>
  <si>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</si>
  <si>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</si>
  <si>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</si>
  <si>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</si>
  <si>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</si>
  <si>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</si>
  <si>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</si>
  <si>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</si>
  <si>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</si>
  <si>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</si>
  <si>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</si>
  <si>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</si>
  <si>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</si>
  <si>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</si>
  <si>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</si>
  <si>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</si>
  <si>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</si>
  <si>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</si>
  <si>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</si>
  <si>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</si>
  <si>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</si>
  <si>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</si>
  <si>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</si>
  <si>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</si>
  <si>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</si>
  <si>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</si>
  <si>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</si>
  <si>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</si>
  <si>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</si>
  <si>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</si>
  <si>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</si>
  <si>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</si>
  <si>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</si>
  <si>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</si>
  <si>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</si>
  <si>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</si>
  <si>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</si>
  <si>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</si>
  <si>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</si>
  <si>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</si>
  <si>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</si>
  <si>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</si>
  <si>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</si>
  <si>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</si>
  <si>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</si>
  <si>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</si>
  <si>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</si>
  <si>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</si>
  <si>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</si>
  <si>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</si>
  <si>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</si>
  <si>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</si>
  <si>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</si>
  <si>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</si>
  <si>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</si>
  <si>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</si>
  <si>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</si>
  <si>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</si>
  <si>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</si>
  <si>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</si>
  <si>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</si>
  <si>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</si>
  <si>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</si>
  <si>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</si>
  <si>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</si>
  <si>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</si>
  <si>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</si>
  <si>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</si>
  <si>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</si>
  <si>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</si>
  <si>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</si>
  <si>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</si>
  <si>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</si>
  <si>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</si>
  <si>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</si>
  <si>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</si>
  <si>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</si>
  <si>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</si>
  <si>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</si>
  <si>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</si>
  <si>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</si>
  <si>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</si>
  <si>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</si>
  <si>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</si>
  <si>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</si>
  <si>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</si>
  <si>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</si>
  <si>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</si>
  <si>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</si>
  <si>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</si>
  <si>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</si>
  <si>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</si>
  <si>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</si>
  <si>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</si>
  <si>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</si>
  <si>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</si>
  <si>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</si>
  <si>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</si>
  <si>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</si>
  <si>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</si>
  <si>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</si>
  <si>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</si>
  <si>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</si>
  <si>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</si>
  <si>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</si>
  <si>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</si>
  <si>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</si>
  <si>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</si>
  <si>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</si>
  <si>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</si>
  <si>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</si>
  <si>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</si>
  <si>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</si>
  <si>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</si>
  <si>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</si>
  <si>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</si>
  <si>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</si>
  <si>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</si>
  <si>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</si>
  <si>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</si>
  <si>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</si>
  <si>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</si>
  <si>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</si>
  <si>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</si>
  <si>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</si>
  <si>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</si>
  <si>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</si>
  <si>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</si>
  <si>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</si>
  <si>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</si>
  <si>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</si>
  <si>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</si>
  <si>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</si>
  <si>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</si>
  <si>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</si>
  <si>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</si>
  <si>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</si>
  <si>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</si>
  <si>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</si>
  <si>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</si>
  <si>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</si>
  <si>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</si>
  <si>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</si>
  <si>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</si>
  <si>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</si>
  <si>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</si>
  <si>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</si>
  <si>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</si>
  <si>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</si>
  <si>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</si>
  <si>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</si>
  <si>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</si>
  <si>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</si>
  <si>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</si>
  <si>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</si>
  <si>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</si>
  <si>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</si>
  <si>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</si>
  <si>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</si>
  <si>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</si>
  <si>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</si>
  <si>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</si>
  <si>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</si>
  <si>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</si>
  <si>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</si>
  <si>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</si>
  <si>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</si>
  <si>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</si>
  <si>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</si>
  <si>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</si>
  <si>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</si>
  <si>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</si>
  <si>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</si>
  <si>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</si>
  <si>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</si>
  <si>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</si>
  <si>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</si>
  <si>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</si>
  <si>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</si>
  <si>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</si>
  <si>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</si>
  <si>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</si>
  <si>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</si>
  <si>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</si>
  <si>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</si>
  <si>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</si>
  <si>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</si>
  <si>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</si>
  <si>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</si>
  <si>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</si>
  <si>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</si>
  <si>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</si>
  <si>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</si>
  <si>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</si>
  <si>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</si>
  <si>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</si>
  <si>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</si>
  <si>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</si>
  <si>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</si>
  <si>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</si>
  <si>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</si>
  <si>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</si>
  <si>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</si>
  <si>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</si>
  <si>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</si>
  <si>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</si>
  <si>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</si>
  <si>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</si>
  <si>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</si>
  <si>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</si>
  <si>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</si>
  <si>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</si>
  <si>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</si>
  <si>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</si>
  <si>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</si>
  <si>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</si>
  <si>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</si>
  <si>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</si>
  <si>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</si>
  <si>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</si>
  <si>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</si>
  <si>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</si>
  <si>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</si>
  <si>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</si>
  <si>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</si>
  <si>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</si>
  <si>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</si>
  <si>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</si>
  <si>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</si>
  <si>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</si>
  <si>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</si>
  <si>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</si>
  <si>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</si>
  <si>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</si>
  <si>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</si>
  <si>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</si>
  <si>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</si>
  <si>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</si>
  <si>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</si>
  <si>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</si>
  <si>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</si>
  <si>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</si>
  <si>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</si>
  <si>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</si>
  <si>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</si>
  <si>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</si>
  <si>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</si>
  <si>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</si>
  <si>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</si>
  <si>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</si>
  <si>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</si>
  <si>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</si>
  <si>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</si>
  <si>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</si>
  <si>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</si>
  <si>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</si>
  <si>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</si>
  <si>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</si>
  <si>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</si>
  <si>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</si>
  <si>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</si>
  <si>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</si>
  <si>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</si>
  <si>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</si>
  <si>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</si>
  <si>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</si>
  <si>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</si>
  <si>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</si>
  <si>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</si>
  <si>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</si>
  <si>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</si>
  <si>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</si>
  <si>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</si>
  <si>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</si>
  <si>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</si>
  <si>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</si>
  <si>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</si>
  <si>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</si>
  <si>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</si>
  <si>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</si>
  <si>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</si>
  <si>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</si>
  <si>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</si>
  <si>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</si>
  <si>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</si>
  <si>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</si>
  <si>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</si>
  <si>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</si>
  <si>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</si>
  <si>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</si>
  <si>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</si>
  <si>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</si>
  <si>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</si>
  <si>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</si>
  <si>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</si>
  <si>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</si>
  <si>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</si>
  <si>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</si>
  <si>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</si>
  <si>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</si>
  <si>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</si>
  <si>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</si>
  <si>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</si>
  <si>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</si>
  <si>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</si>
  <si>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</si>
  <si>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</si>
  <si>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</si>
  <si>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</si>
  <si>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</si>
  <si>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</si>
  <si>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</si>
  <si>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</si>
  <si>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</si>
  <si>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</si>
  <si>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</si>
  <si>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</si>
  <si>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</si>
  <si>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</si>
  <si>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</si>
  <si>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</si>
  <si>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</si>
  <si>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</si>
  <si>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</si>
  <si>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</si>
  <si>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</si>
  <si>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</si>
  <si>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</si>
  <si>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</si>
  <si>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</si>
  <si>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</si>
  <si>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</si>
  <si>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</si>
  <si>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</si>
  <si>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</si>
  <si>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</si>
  <si>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</si>
  <si>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</si>
  <si>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</si>
  <si>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</si>
  <si>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</si>
  <si>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</si>
  <si>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</si>
  <si>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</si>
  <si>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</si>
  <si>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</si>
  <si>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</si>
  <si>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</si>
  <si>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</si>
  <si>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</si>
  <si>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</si>
  <si>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</si>
  <si>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</si>
  <si>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</si>
  <si>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</si>
  <si>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</si>
  <si>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</si>
  <si>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</si>
  <si>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</si>
  <si>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</si>
  <si>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</si>
  <si>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</si>
  <si>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</si>
  <si>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</si>
  <si>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</si>
  <si>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</si>
  <si>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</si>
  <si>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</si>
  <si>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</si>
  <si>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</si>
  <si>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</si>
  <si>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</si>
  <si>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</si>
  <si>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</si>
  <si>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</si>
  <si>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</si>
  <si>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</si>
  <si>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</si>
  <si>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</si>
  <si>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</si>
  <si>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</si>
  <si>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</si>
  <si>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</si>
  <si>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</si>
  <si>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</si>
  <si>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</si>
  <si>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</si>
  <si>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</si>
  <si>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</si>
  <si>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</si>
  <si>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</si>
  <si>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</si>
  <si>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</si>
  <si>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</si>
  <si>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</si>
  <si>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</si>
  <si>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</si>
  <si>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</si>
  <si>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</si>
  <si>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</si>
  <si>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</si>
  <si>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</si>
  <si>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</si>
  <si>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</si>
  <si>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</si>
  <si>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</si>
  <si>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</si>
  <si>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</si>
  <si>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</si>
  <si>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</si>
  <si>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</si>
  <si>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</si>
  <si>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</si>
  <si>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</si>
  <si>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</si>
  <si>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</si>
  <si>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</si>
  <si>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</si>
  <si>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</si>
  <si>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</si>
  <si>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</si>
  <si>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</si>
  <si>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</si>
  <si>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</si>
  <si>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</si>
  <si>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</si>
  <si>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</si>
  <si>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</si>
  <si>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</si>
  <si>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</si>
  <si>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</si>
  <si>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</si>
  <si>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</si>
  <si>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</si>
  <si>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</si>
  <si>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</si>
  <si>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</si>
  <si>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</si>
  <si>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</si>
  <si>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</si>
  <si>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</si>
  <si>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</si>
  <si>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</si>
  <si>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</si>
  <si>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</si>
  <si>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</si>
  <si>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</si>
  <si>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</si>
  <si>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</si>
  <si>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</si>
  <si>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</si>
  <si>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</si>
  <si>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</si>
  <si>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</si>
  <si>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</si>
  <si>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</si>
  <si>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</si>
  <si>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</si>
  <si>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</si>
  <si>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</si>
  <si>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</si>
  <si>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</si>
  <si>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</si>
  <si>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</si>
  <si>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</si>
  <si>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</si>
  <si>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</si>
  <si>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</si>
  <si>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</si>
  <si>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</si>
  <si>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</si>
  <si>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</si>
  <si>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</si>
  <si>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</si>
  <si>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</si>
  <si>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</si>
  <si>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</si>
  <si>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</si>
  <si>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</si>
  <si>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</si>
  <si>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</si>
  <si>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</si>
  <si>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</si>
  <si>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</si>
  <si>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</si>
  <si>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</si>
  <si>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</si>
  <si>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</si>
  <si>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</si>
  <si>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</si>
  <si>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</si>
  <si>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</si>
  <si>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</si>
  <si>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</si>
  <si>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</si>
  <si>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</si>
  <si>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</si>
  <si>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</si>
  <si>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</si>
  <si>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</si>
  <si>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</si>
  <si>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</si>
  <si>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</si>
  <si>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</si>
  <si>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</si>
  <si>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</si>
  <si>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</si>
  <si>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</si>
  <si>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</si>
  <si>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</si>
  <si>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</si>
  <si>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</si>
  <si>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</si>
  <si>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</si>
  <si>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</si>
  <si>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</si>
  <si>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</si>
  <si>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</si>
  <si>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</si>
  <si>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</si>
  <si>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</si>
  <si>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</si>
  <si>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</si>
  <si>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</si>
  <si>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</si>
  <si>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</si>
  <si>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</si>
  <si>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</si>
  <si>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</si>
  <si>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</si>
  <si>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</si>
  <si>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</si>
  <si>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</si>
  <si>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</si>
  <si>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</si>
  <si>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</si>
  <si>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</si>
  <si>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</si>
  <si>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</si>
  <si>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</si>
  <si>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</si>
  <si>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</si>
  <si>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</si>
  <si>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</si>
  <si>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</si>
  <si>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</si>
  <si>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</si>
  <si>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</si>
  <si>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</si>
  <si>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</si>
  <si>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</si>
  <si>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</si>
  <si>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</si>
  <si>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</si>
  <si>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</si>
  <si>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</si>
  <si>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</si>
  <si>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</si>
  <si>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</si>
  <si>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</si>
  <si>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</si>
  <si>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</si>
  <si>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</si>
  <si>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</si>
  <si>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</si>
  <si>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</si>
  <si>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</si>
  <si>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</si>
  <si>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</si>
  <si>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</si>
  <si>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</si>
  <si>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</si>
  <si>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</si>
  <si>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</si>
  <si>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</si>
  <si>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</si>
  <si>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</si>
  <si>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</si>
  <si>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</si>
  <si>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</si>
  <si>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</si>
  <si>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</si>
  <si>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</si>
  <si>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</si>
  <si>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</si>
  <si>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</si>
  <si>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</si>
  <si>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</si>
  <si>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</si>
  <si>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</si>
  <si>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</si>
  <si>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</si>
  <si>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</si>
  <si>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</si>
  <si>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</si>
  <si>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</si>
  <si>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</si>
  <si>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</si>
  <si>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</si>
  <si>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</si>
  <si>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</si>
  <si>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</si>
  <si>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</si>
  <si>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</si>
  <si>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</si>
  <si>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</si>
  <si>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</si>
  <si>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</si>
  <si>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</si>
  <si>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</si>
  <si>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</si>
  <si>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</si>
  <si>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</si>
  <si>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</si>
  <si>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</si>
  <si>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</si>
  <si>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</si>
  <si>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</si>
  <si>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</si>
  <si>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</si>
  <si>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</si>
  <si>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</si>
  <si>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</si>
  <si>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</si>
  <si>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</si>
  <si>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</si>
  <si>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</si>
  <si>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</si>
  <si>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</si>
  <si>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</si>
  <si>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</si>
  <si>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</si>
  <si>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</si>
  <si>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</si>
  <si>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</si>
  <si>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</si>
  <si>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</si>
  <si>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</si>
  <si>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</si>
  <si>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</si>
  <si>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</si>
  <si>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</si>
  <si>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</si>
  <si>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</si>
  <si>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</si>
  <si>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</si>
  <si>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</si>
  <si>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</si>
  <si>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</si>
  <si>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</si>
  <si>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</si>
  <si>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</si>
  <si>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</si>
  <si>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</si>
  <si>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</si>
  <si>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</si>
  <si>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</si>
  <si>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</si>
  <si>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</si>
  <si>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</si>
  <si>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</si>
  <si>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</si>
  <si>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</si>
  <si>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</si>
  <si>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</si>
  <si>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</si>
  <si>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</si>
  <si>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</si>
  <si>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</si>
  <si>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</si>
  <si>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</si>
  <si>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</si>
  <si>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</si>
  <si>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</si>
  <si>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</si>
  <si>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</si>
  <si>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</si>
  <si>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</si>
  <si>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</si>
  <si>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</si>
  <si>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</si>
  <si>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</si>
  <si>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</si>
  <si>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</si>
  <si>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</si>
  <si>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</si>
  <si>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</si>
  <si>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</si>
  <si>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</si>
  <si>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</si>
  <si>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</si>
  <si>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</si>
  <si>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</si>
  <si>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</si>
  <si>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</si>
  <si>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</si>
  <si>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</si>
  <si>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</si>
  <si>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</si>
  <si>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</si>
  <si>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</si>
  <si>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</si>
  <si>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</si>
  <si>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</si>
  <si>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</si>
  <si>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</si>
  <si>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</si>
  <si>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</si>
  <si>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</si>
  <si>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</si>
  <si>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</si>
  <si>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</si>
  <si>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</si>
  <si>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</si>
  <si>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</si>
  <si>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</si>
  <si>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</si>
  <si>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</si>
  <si>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</si>
  <si>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</si>
  <si>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</si>
  <si>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</si>
  <si>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</si>
  <si>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</si>
  <si>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</si>
  <si>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</si>
  <si>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</si>
  <si>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</si>
  <si>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</si>
  <si>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</si>
  <si>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</si>
  <si>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</si>
  <si>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</si>
  <si>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</si>
  <si>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</si>
  <si>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</si>
  <si>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</si>
  <si>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</si>
  <si>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</si>
  <si>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</si>
  <si>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</si>
  <si>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</si>
  <si>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</si>
  <si>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</si>
  <si>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</si>
  <si>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</si>
  <si>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</si>
  <si>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</si>
  <si>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</si>
  <si>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</si>
  <si>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</si>
  <si>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</si>
  <si>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</si>
  <si>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</si>
  <si>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</si>
  <si>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</si>
  <si>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</si>
  <si>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</si>
  <si>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</si>
  <si>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</si>
  <si>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</si>
  <si>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</si>
  <si>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</si>
  <si>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</si>
  <si>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</si>
  <si>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</si>
  <si>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</si>
  <si>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</si>
  <si>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</si>
  <si>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</si>
  <si>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</si>
  <si>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</si>
  <si>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</si>
  <si>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</si>
  <si>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</si>
  <si>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</si>
  <si>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</si>
  <si>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</si>
  <si>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</si>
  <si>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</si>
  <si>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</si>
  <si>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</si>
  <si>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</si>
  <si>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</si>
  <si>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</si>
  <si>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</si>
  <si>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</si>
  <si>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</si>
  <si>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</si>
  <si>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</si>
  <si>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</si>
  <si>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</si>
  <si>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</si>
  <si>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</si>
  <si>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</si>
  <si>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</si>
  <si>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</si>
  <si>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</si>
  <si>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</si>
  <si>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</si>
  <si>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</si>
  <si>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</si>
  <si>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</si>
  <si>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</si>
  <si>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</si>
  <si>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</si>
  <si>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</si>
  <si>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</si>
  <si>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</si>
  <si>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</si>
  <si>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</si>
  <si>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</si>
  <si>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</si>
  <si>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</si>
  <si>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</si>
  <si>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</si>
  <si>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</si>
  <si>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</si>
  <si>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</si>
  <si>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</si>
  <si>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</si>
  <si>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</si>
  <si>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</si>
  <si>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</si>
  <si>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</si>
  <si>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</si>
  <si>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</si>
  <si>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</si>
  <si>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</si>
  <si>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</si>
  <si>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</si>
  <si>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</si>
  <si>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</si>
  <si>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</si>
  <si>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</si>
  <si>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</si>
  <si>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</si>
  <si>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</si>
  <si>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</si>
  <si>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</si>
  <si>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</si>
  <si>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</si>
  <si>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</si>
  <si>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</si>
  <si>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</si>
  <si>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</si>
  <si>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</si>
  <si>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</si>
  <si>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</si>
  <si>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</si>
  <si>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</si>
  <si>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</si>
  <si>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</si>
  <si>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</si>
  <si>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</si>
  <si>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</si>
  <si>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</si>
  <si>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</si>
  <si>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</si>
  <si>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</si>
  <si>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</si>
  <si>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</si>
  <si>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</si>
  <si>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</si>
  <si>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</si>
  <si>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</si>
  <si>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</si>
  <si>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</si>
  <si>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</si>
  <si>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</si>
  <si>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</si>
  <si>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</si>
  <si>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</si>
  <si>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</si>
  <si>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</si>
  <si>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</si>
  <si>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</si>
  <si>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</si>
  <si>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</si>
  <si>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</si>
  <si>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</si>
  <si>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</si>
  <si>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</si>
  <si>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</si>
  <si>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</si>
  <si>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</si>
  <si>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</si>
  <si>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</si>
  <si>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</si>
  <si>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</si>
  <si>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</si>
  <si>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</si>
  <si>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</si>
  <si>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</si>
  <si>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</si>
  <si>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</si>
  <si>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</si>
  <si>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</si>
  <si>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</si>
  <si>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</si>
  <si>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</si>
  <si>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</si>
  <si>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</si>
  <si>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</si>
  <si>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</si>
  <si>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</si>
  <si>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</si>
  <si>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</si>
  <si>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</si>
  <si>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</si>
  <si>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</si>
  <si>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</si>
  <si>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</si>
  <si>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</si>
  <si>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</si>
  <si>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</si>
  <si>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</si>
  <si>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</si>
  <si>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</si>
  <si>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</si>
  <si>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</si>
  <si>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</si>
  <si>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</si>
  <si>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</si>
  <si>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</si>
  <si>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</si>
  <si>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</si>
  <si>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</si>
  <si>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</si>
  <si>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</si>
  <si>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</si>
  <si>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</si>
  <si>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</si>
  <si>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</si>
  <si>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</si>
  <si>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</si>
  <si>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</si>
  <si>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</si>
  <si>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</si>
  <si>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</si>
  <si>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</si>
  <si>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</si>
  <si>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</si>
  <si>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</si>
  <si>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</si>
  <si>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</si>
  <si>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</si>
  <si>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</si>
  <si>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</si>
  <si>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</si>
  <si>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</si>
  <si>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</si>
  <si>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</si>
  <si>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</si>
  <si>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</si>
  <si>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</si>
  <si>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</si>
  <si>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</si>
  <si>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</si>
  <si>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</si>
  <si>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</si>
  <si>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</si>
  <si>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</si>
  <si>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</si>
  <si>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</si>
  <si>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</si>
  <si>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</si>
  <si>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</si>
  <si>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</si>
  <si>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</si>
  <si>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</si>
  <si>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</si>
  <si>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</si>
  <si>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</si>
  <si>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</si>
  <si>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</si>
  <si>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</si>
  <si>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</si>
  <si>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</si>
  <si>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</si>
  <si>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</si>
  <si>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</si>
  <si>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</si>
  <si>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</si>
  <si>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</si>
  <si>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</si>
  <si>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</si>
  <si>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</si>
  <si>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</si>
  <si>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</si>
  <si>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</si>
  <si>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</si>
  <si>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</si>
  <si>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</si>
  <si>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</si>
  <si>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</si>
  <si>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</si>
  <si>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</si>
  <si>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</si>
  <si>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</si>
  <si>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</si>
  <si>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</si>
  <si>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</si>
  <si>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</si>
  <si>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</si>
  <si>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</si>
  <si>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</si>
  <si>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</si>
  <si>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</si>
  <si>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</si>
  <si>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</si>
  <si>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</si>
  <si>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</si>
  <si>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</si>
  <si>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</si>
  <si>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</si>
  <si>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</si>
  <si>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</si>
  <si>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</si>
  <si>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</si>
  <si>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</si>
  <si>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</si>
  <si>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</si>
  <si>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</si>
  <si>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</si>
  <si>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</si>
  <si>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</si>
  <si>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</si>
  <si>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</si>
  <si>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</si>
  <si>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</si>
  <si>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</si>
  <si>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</si>
  <si>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</si>
  <si>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</si>
  <si>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</si>
  <si>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</si>
  <si>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</si>
  <si>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</si>
  <si>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</si>
  <si>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</si>
  <si>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</si>
  <si>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</si>
  <si>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</si>
  <si>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</si>
  <si>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</si>
  <si>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</si>
  <si>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</si>
  <si>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</si>
  <si>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</si>
  <si>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</si>
  <si>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</si>
  <si>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</si>
  <si>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</si>
  <si>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</si>
  <si>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</si>
  <si>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</si>
  <si>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</si>
  <si>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</si>
  <si>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</si>
  <si>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</si>
  <si>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</si>
  <si>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</si>
  <si>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</si>
  <si>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</si>
  <si>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</si>
  <si>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</si>
  <si>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</si>
  <si>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</si>
  <si>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</si>
  <si>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</si>
  <si>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</si>
  <si>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</si>
  <si>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</si>
  <si>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</si>
  <si>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</si>
  <si>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</si>
  <si>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</si>
  <si>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</si>
  <si>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</si>
  <si>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</si>
  <si>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</si>
  <si>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</si>
  <si>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</si>
  <si>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</si>
  <si>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</si>
  <si>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</si>
  <si>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</si>
  <si>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</si>
  <si>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</si>
  <si>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</si>
  <si>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</si>
  <si>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</si>
  <si>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</si>
  <si>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</si>
  <si>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</si>
  <si>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</si>
  <si>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</si>
  <si>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</si>
  <si>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</si>
  <si>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</si>
  <si>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</si>
  <si>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</si>
  <si>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</si>
  <si>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</si>
  <si>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</si>
  <si>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</si>
  <si>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</si>
  <si>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</si>
  <si>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</si>
  <si>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</si>
  <si>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</si>
  <si>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</si>
  <si>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</si>
  <si>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</si>
  <si>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</si>
  <si>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</si>
  <si>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</si>
  <si>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</si>
  <si>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</si>
  <si>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</si>
  <si>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</si>
  <si>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</si>
  <si>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</si>
  <si>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</si>
  <si>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</si>
  <si>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</si>
  <si>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</si>
  <si>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</si>
  <si>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</si>
  <si>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</si>
  <si>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</si>
  <si>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</si>
  <si>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</si>
  <si>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</si>
  <si>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</si>
  <si>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</si>
  <si>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</si>
  <si>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</si>
  <si>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</si>
  <si>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</si>
  <si>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</si>
  <si>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</si>
  <si>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</si>
  <si>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</si>
  <si>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</si>
  <si>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</si>
  <si>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</si>
  <si>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</si>
  <si>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</si>
  <si>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</si>
  <si>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</si>
  <si>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</si>
  <si>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</si>
  <si>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</si>
  <si>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</si>
  <si>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</si>
  <si>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</si>
  <si>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</si>
  <si>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</si>
  <si>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</si>
  <si>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</si>
  <si>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</si>
  <si>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</si>
  <si>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</si>
  <si>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</si>
  <si>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</si>
  <si>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</si>
  <si>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</si>
  <si>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</si>
  <si>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</si>
  <si>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</si>
  <si>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</si>
  <si>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</si>
  <si>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</si>
  <si>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</si>
  <si>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</si>
  <si>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</si>
  <si>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</si>
  <si>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</si>
  <si>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</si>
  <si>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</si>
  <si>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</si>
  <si>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</si>
  <si>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</si>
  <si>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</si>
  <si>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</si>
  <si>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</si>
  <si>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</si>
  <si>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</si>
  <si>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</si>
  <si>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</si>
  <si>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</si>
  <si>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</si>
  <si>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</si>
  <si>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</si>
  <si>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</si>
  <si>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</si>
  <si>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</si>
  <si>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</si>
  <si>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</si>
  <si>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</si>
  <si>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</si>
  <si>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</si>
  <si>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</si>
  <si>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</si>
  <si>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</si>
  <si>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</si>
  <si>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</si>
  <si>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</si>
  <si>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</si>
  <si>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</si>
  <si>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</si>
  <si>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</si>
  <si>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</si>
  <si>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</si>
  <si>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</si>
  <si>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</si>
  <si>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</si>
  <si>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</si>
  <si>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</si>
  <si>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</si>
  <si>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</si>
  <si>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</si>
  <si>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</si>
  <si>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</si>
  <si>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</si>
  <si>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</si>
  <si>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</si>
  <si>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</si>
  <si>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</si>
  <si>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</si>
  <si>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</si>
  <si>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</si>
  <si>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</si>
  <si>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</si>
  <si>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</si>
  <si>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</si>
  <si>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</si>
  <si>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</si>
  <si>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</si>
  <si>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</si>
  <si>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</si>
  <si>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</si>
  <si>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</si>
  <si>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</si>
  <si>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</si>
  <si>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</si>
  <si>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</si>
  <si>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</si>
  <si>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</si>
  <si>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</si>
  <si>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</si>
  <si>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</si>
  <si>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</si>
  <si>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</si>
  <si>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</si>
  <si>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</si>
  <si>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</si>
  <si>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</si>
  <si>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</si>
  <si>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</si>
  <si>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</si>
  <si>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</si>
  <si>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</si>
  <si>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</si>
  <si>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</si>
  <si>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</si>
  <si>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</si>
  <si>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</si>
  <si>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</si>
  <si>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</si>
  <si>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</si>
  <si>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</si>
  <si>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</si>
  <si>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</si>
  <si>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</si>
  <si>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</si>
  <si>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</si>
  <si>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</si>
  <si>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</si>
  <si>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</si>
  <si>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</si>
  <si>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</si>
  <si>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</si>
  <si>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</si>
  <si>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</si>
  <si>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</si>
  <si>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</si>
  <si>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</si>
  <si>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</si>
  <si>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</si>
  <si>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</si>
  <si>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</si>
  <si>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</si>
  <si>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</si>
  <si>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</si>
  <si>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</si>
  <si>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</si>
  <si>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</si>
  <si>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</si>
  <si>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</si>
  <si>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</si>
  <si>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</si>
  <si>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</si>
  <si>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</si>
  <si>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</si>
  <si>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</si>
  <si>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</si>
  <si>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</si>
  <si>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</si>
  <si>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</si>
  <si>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</si>
  <si>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</si>
  <si>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</si>
  <si>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</si>
  <si>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</si>
  <si>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</si>
  <si>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</si>
  <si>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</si>
  <si>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</si>
  <si>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</si>
  <si>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</si>
  <si>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</si>
  <si>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</si>
  <si>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</si>
  <si>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</si>
  <si>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</si>
  <si>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</si>
  <si>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</si>
  <si>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</si>
  <si>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</si>
  <si>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</si>
  <si>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</si>
  <si>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</si>
  <si>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</si>
  <si>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</si>
  <si>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</si>
  <si>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</si>
  <si>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</si>
  <si>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</si>
  <si>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</si>
  <si>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</si>
  <si>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</si>
  <si>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</si>
  <si>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</si>
  <si>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</si>
  <si>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</si>
  <si>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</si>
  <si>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</si>
  <si>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</si>
  <si>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</si>
  <si>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</si>
  <si>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</si>
  <si>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</si>
  <si>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</si>
  <si>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</si>
  <si>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</si>
  <si>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</si>
  <si>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</si>
  <si>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</si>
  <si>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</si>
  <si>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</si>
  <si>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</si>
  <si>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</si>
  <si>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</si>
  <si>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</si>
  <si>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</si>
  <si>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</si>
  <si>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</si>
  <si>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</si>
  <si>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</si>
  <si>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</si>
  <si>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</si>
  <si>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</si>
  <si>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</si>
  <si>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</si>
  <si>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</si>
  <si>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</si>
  <si>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</si>
  <si>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</si>
  <si>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</si>
  <si>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</si>
  <si>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</si>
  <si>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</si>
  <si>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</si>
  <si>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</si>
  <si>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</si>
  <si>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</si>
  <si>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</si>
  <si>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</si>
  <si>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</si>
  <si>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</si>
  <si>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</si>
  <si>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</si>
  <si>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</si>
  <si>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</si>
  <si>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</si>
  <si>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</si>
  <si>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</si>
  <si>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</si>
  <si>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</si>
  <si>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</si>
  <si>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</si>
  <si>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</si>
  <si>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</si>
  <si>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</si>
  <si>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</si>
  <si>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</si>
  <si>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</si>
  <si>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</si>
  <si>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</si>
  <si>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</si>
  <si>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</si>
  <si>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</si>
  <si>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</si>
  <si>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</si>
  <si>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</si>
  <si>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</si>
  <si>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</si>
  <si>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</si>
  <si>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</si>
  <si>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</si>
  <si>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</si>
  <si>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</si>
  <si>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</si>
  <si>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</si>
  <si>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</si>
  <si>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</si>
  <si>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</si>
  <si>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</si>
  <si>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</si>
  <si>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</si>
  <si>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</si>
  <si>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</si>
  <si>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</si>
  <si>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</si>
  <si>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</si>
  <si>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</si>
  <si>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</si>
  <si>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</si>
  <si>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</si>
  <si>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</si>
  <si>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</si>
  <si>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</si>
  <si>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</si>
  <si>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</si>
  <si>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</si>
  <si>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</si>
  <si>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</si>
  <si>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</si>
  <si>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</si>
  <si>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</si>
  <si>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</si>
  <si>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</si>
  <si>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</si>
  <si>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</si>
  <si>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</si>
  <si>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</si>
  <si>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</si>
  <si>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</si>
  <si>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</si>
  <si>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</si>
  <si>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</si>
  <si>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</si>
  <si>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</si>
  <si>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</si>
  <si>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</si>
  <si>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</si>
  <si>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</si>
  <si>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</si>
  <si>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</si>
  <si>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</si>
  <si>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</si>
  <si>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</si>
  <si>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</si>
  <si>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</si>
  <si>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</si>
  <si>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</si>
  <si>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</si>
  <si>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</si>
  <si>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</si>
  <si>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</si>
  <si>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</si>
  <si>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</si>
  <si>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</si>
  <si>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</si>
  <si>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</si>
  <si>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</si>
  <si>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</si>
  <si>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</si>
  <si>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</si>
  <si>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</si>
  <si>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</si>
  <si>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</si>
  <si>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</si>
  <si>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</si>
  <si>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</si>
  <si>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</si>
  <si>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</si>
  <si>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</si>
  <si>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</si>
  <si>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</si>
  <si>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</si>
  <si>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</si>
  <si>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</si>
  <si>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</si>
  <si>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</si>
  <si>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</si>
  <si>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</si>
  <si>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</si>
  <si>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</si>
  <si>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</si>
  <si>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</si>
  <si>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</si>
  <si>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</si>
  <si>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</si>
  <si>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</si>
  <si>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</si>
  <si>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</si>
  <si>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</si>
  <si>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</si>
  <si>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</si>
  <si>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</si>
  <si>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</si>
  <si>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</si>
  <si>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</si>
  <si>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</si>
  <si>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</si>
  <si>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</si>
  <si>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</si>
  <si>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</si>
  <si>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</si>
  <si>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</si>
  <si>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</si>
  <si>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</si>
  <si>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</si>
  <si>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</si>
  <si>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</si>
  <si>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</si>
  <si>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</si>
  <si>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</si>
  <si>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</si>
  <si>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</si>
  <si>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</si>
  <si>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</si>
  <si>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</si>
  <si>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</si>
  <si>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</si>
  <si>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</si>
  <si>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</si>
  <si>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</si>
  <si>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</si>
  <si>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</si>
  <si>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</si>
  <si>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</si>
  <si>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</si>
  <si>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</si>
  <si>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</si>
  <si>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</si>
  <si>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</si>
  <si>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</si>
  <si>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</si>
  <si>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</si>
  <si>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</si>
  <si>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</si>
  <si>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</si>
  <si>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</si>
  <si>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</si>
  <si>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</si>
  <si>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</si>
  <si>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</si>
  <si>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</si>
  <si>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</si>
  <si>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</si>
  <si>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</si>
  <si>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</si>
  <si>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</si>
  <si>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</si>
  <si>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</si>
  <si>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</si>
  <si>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</si>
  <si>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</si>
  <si>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</si>
  <si>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</si>
  <si>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</si>
  <si>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</si>
  <si>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</si>
  <si>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</si>
  <si>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</si>
  <si>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</si>
  <si>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</si>
  <si>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</si>
  <si>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</si>
  <si>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</si>
  <si>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</si>
  <si>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</si>
  <si>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</si>
  <si>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</si>
  <si>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</si>
  <si>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</si>
  <si>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</si>
  <si>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</si>
  <si>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</si>
  <si>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</si>
  <si>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</si>
  <si>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</si>
  <si>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</si>
  <si>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</si>
  <si>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</si>
  <si>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</si>
  <si>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</si>
  <si>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</si>
  <si>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</si>
  <si>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</si>
  <si>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</si>
  <si>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</si>
  <si>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</si>
  <si>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</si>
  <si>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</si>
  <si>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</si>
  <si>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</si>
  <si>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</si>
  <si>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</si>
  <si>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</si>
  <si>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</si>
  <si>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</si>
  <si>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</si>
  <si>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</si>
  <si>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</si>
  <si>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</si>
  <si>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</si>
  <si>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</si>
  <si>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</si>
  <si>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</si>
  <si>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</si>
  <si>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</si>
  <si>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</si>
  <si>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</si>
  <si>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</si>
  <si>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</si>
  <si>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</si>
  <si>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</si>
  <si>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</si>
  <si>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</si>
  <si>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</si>
  <si>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</si>
  <si>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</si>
  <si>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</si>
  <si>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</si>
  <si>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</si>
  <si>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</si>
  <si>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</si>
  <si>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</si>
  <si>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</si>
  <si>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</si>
  <si>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</si>
  <si>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</si>
  <si>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</si>
  <si>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</si>
  <si>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</si>
  <si>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</si>
  <si>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</si>
  <si>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</si>
  <si>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</si>
  <si>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</si>
  <si>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</si>
  <si>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</si>
  <si>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</si>
  <si>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</si>
  <si>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</si>
  <si>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</si>
  <si>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</si>
  <si>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</si>
  <si>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</si>
  <si>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</si>
  <si>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</si>
  <si>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</si>
  <si>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</si>
  <si>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</si>
  <si>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</si>
  <si>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</si>
  <si>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</si>
  <si>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</si>
  <si>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</si>
  <si>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</si>
  <si>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</si>
  <si>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</si>
  <si>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</si>
  <si>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</si>
  <si>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</si>
  <si>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</si>
  <si>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</si>
  <si>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</si>
  <si>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</si>
  <si>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</si>
  <si>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</si>
  <si>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</si>
  <si>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</si>
  <si>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</si>
  <si>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</si>
  <si>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</si>
  <si>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</si>
  <si>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</si>
  <si>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</si>
  <si>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</si>
  <si>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</si>
  <si>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</si>
  <si>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</si>
  <si>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</si>
  <si>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</si>
  <si>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</si>
  <si>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</si>
  <si>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</si>
  <si>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</si>
  <si>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</si>
  <si>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</si>
  <si>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</si>
  <si>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</si>
  <si>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</si>
  <si>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</si>
  <si>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</si>
  <si>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</si>
  <si>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</si>
  <si>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</si>
  <si>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</si>
  <si>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</si>
  <si>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</si>
  <si>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</si>
  <si>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</si>
  <si>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</si>
  <si>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</si>
  <si>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</si>
  <si>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</si>
  <si>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</si>
  <si>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</si>
  <si>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</si>
  <si>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</si>
  <si>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</si>
  <si>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</si>
  <si>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</si>
  <si>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</si>
  <si>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</si>
  <si>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</si>
  <si>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</si>
  <si>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</si>
  <si>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</si>
  <si>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</si>
  <si>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</si>
  <si>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</si>
  <si>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</si>
  <si>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</si>
  <si>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</si>
  <si>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</si>
  <si>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</si>
  <si>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</si>
  <si>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</si>
  <si>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</si>
  <si>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</si>
  <si>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</si>
  <si>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</si>
  <si>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</si>
  <si>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</si>
  <si>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</si>
  <si>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</si>
  <si>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</si>
  <si>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</si>
  <si>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</si>
  <si>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</si>
  <si>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</si>
  <si>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</si>
  <si>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</si>
  <si>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</si>
  <si>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</si>
  <si>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</si>
  <si>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</si>
  <si>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</si>
  <si>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</si>
  <si>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</si>
  <si>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</si>
  <si>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</si>
  <si>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</si>
  <si>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</si>
  <si>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</si>
  <si>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</si>
  <si>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</si>
  <si>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</si>
  <si>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</si>
  <si>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</si>
  <si>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</si>
  <si>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</si>
  <si>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</si>
  <si>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</si>
  <si>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</si>
  <si>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</si>
  <si>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</si>
  <si>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</si>
  <si>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</si>
  <si>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</si>
  <si>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</si>
  <si>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</si>
  <si>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</si>
  <si>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</si>
  <si>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</si>
  <si>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</si>
  <si>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</si>
  <si>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</si>
  <si>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</si>
  <si>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</si>
  <si>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</si>
  <si>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</si>
  <si>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</si>
  <si>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</si>
  <si>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</si>
  <si>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</si>
  <si>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</si>
  <si>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</si>
  <si>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</si>
  <si>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</si>
  <si>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</si>
  <si>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</si>
  <si>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</si>
  <si>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</si>
  <si>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</si>
  <si>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</si>
  <si>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</si>
  <si>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</si>
  <si>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</si>
  <si>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</si>
  <si>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</si>
  <si>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</si>
  <si>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</si>
  <si>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</si>
  <si>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</si>
  <si>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</si>
  <si>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</si>
  <si>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</si>
  <si>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</si>
  <si>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</si>
  <si>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</si>
  <si>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</si>
  <si>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</si>
  <si>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</si>
  <si>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</si>
  <si>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</si>
  <si>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</si>
  <si>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</si>
  <si>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</si>
  <si>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</si>
  <si>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</si>
  <si>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</si>
  <si>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</si>
  <si>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</si>
  <si>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</si>
  <si>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</si>
  <si>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</si>
  <si>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</si>
  <si>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</si>
  <si>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</si>
  <si>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</si>
  <si>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</si>
  <si>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</si>
  <si>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</si>
  <si>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</si>
  <si>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</si>
  <si>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</si>
  <si>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</si>
  <si>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</si>
  <si>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</si>
  <si>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</si>
  <si>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</si>
  <si>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</si>
  <si>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</si>
  <si>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</si>
  <si>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</si>
  <si>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</si>
  <si>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</si>
  <si>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</si>
  <si>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</si>
  <si>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</si>
  <si>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</si>
  <si>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</si>
  <si>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</si>
  <si>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</si>
  <si>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</si>
  <si>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</si>
  <si>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</si>
  <si>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</si>
  <si>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</si>
  <si>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</si>
  <si>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</si>
  <si>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</si>
  <si>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</si>
  <si>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</si>
  <si>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</si>
  <si>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</si>
  <si>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</si>
  <si>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</si>
  <si>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</si>
  <si>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</si>
  <si>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</si>
  <si>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</si>
  <si>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</si>
  <si>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</si>
  <si>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</si>
  <si>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</si>
  <si>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</si>
  <si>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</si>
  <si>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</si>
  <si>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</si>
  <si>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</si>
  <si>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</si>
  <si>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</si>
  <si>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</si>
  <si>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</si>
  <si>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</si>
  <si>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</si>
  <si>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</si>
  <si>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</si>
  <si>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</si>
  <si>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</si>
  <si>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</si>
  <si>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</si>
  <si>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</si>
  <si>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</si>
  <si>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</si>
  <si>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</si>
  <si>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</si>
  <si>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</si>
  <si>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</si>
  <si>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</si>
  <si>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</si>
  <si>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</si>
  <si>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</si>
  <si>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</si>
  <si>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</si>
  <si>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</si>
  <si>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</si>
  <si>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</si>
  <si>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</si>
  <si>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</si>
  <si>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</si>
  <si>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</si>
  <si>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</si>
  <si>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</si>
  <si>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</si>
  <si>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</si>
  <si>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</si>
  <si>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</si>
  <si>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</si>
  <si>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</si>
  <si>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</si>
  <si>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</si>
  <si>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</si>
  <si>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</si>
  <si>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</si>
  <si>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</si>
  <si>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</si>
  <si>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</si>
  <si>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</si>
  <si>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</si>
  <si>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</si>
  <si>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</si>
  <si>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</si>
  <si>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</si>
  <si>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</si>
  <si>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</si>
  <si>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</si>
  <si>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</si>
  <si>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</si>
  <si>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</si>
  <si>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</si>
  <si>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</si>
  <si>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</si>
  <si>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</si>
  <si>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</si>
  <si>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</si>
  <si>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</si>
  <si>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</si>
  <si>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</si>
  <si>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</si>
  <si>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</si>
  <si>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</si>
  <si>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</si>
  <si>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</si>
  <si>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</si>
  <si>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</si>
  <si>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</si>
  <si>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</si>
  <si>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</si>
  <si>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</si>
  <si>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</si>
  <si>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</si>
  <si>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</si>
  <si>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</si>
  <si>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</si>
  <si>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</si>
  <si>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</si>
  <si>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</si>
  <si>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</si>
  <si>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</si>
  <si>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</si>
  <si>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</si>
  <si>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</si>
  <si>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</si>
  <si>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</si>
  <si>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</si>
  <si>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</si>
  <si>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</si>
  <si>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</si>
  <si>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</si>
  <si>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</si>
  <si>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</si>
  <si>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</si>
  <si>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</si>
  <si>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</si>
  <si>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</si>
  <si>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</si>
  <si>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</si>
  <si>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</si>
  <si>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</si>
  <si>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</si>
  <si>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</si>
  <si>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</si>
  <si>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</si>
  <si>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</si>
  <si>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</si>
  <si>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</si>
  <si>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</si>
  <si>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</si>
  <si>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</si>
  <si>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</si>
  <si>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</si>
  <si>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</si>
  <si>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</si>
  <si>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</si>
  <si>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</si>
  <si>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</si>
  <si>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</si>
  <si>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</si>
  <si>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</si>
  <si>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</si>
  <si>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</si>
  <si>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</si>
  <si>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</si>
  <si>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</si>
  <si>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</si>
  <si>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</si>
  <si>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</si>
  <si>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</si>
  <si>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</si>
  <si>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</si>
  <si>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</si>
  <si>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</si>
  <si>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</si>
  <si>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</si>
  <si>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</si>
  <si>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</si>
  <si>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</si>
  <si>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</si>
  <si>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</si>
  <si>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</si>
  <si>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</si>
  <si>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</si>
  <si>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</si>
  <si>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</si>
  <si>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</si>
  <si>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</si>
  <si>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</si>
  <si>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</si>
  <si>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</si>
  <si>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</si>
  <si>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</si>
  <si>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</si>
  <si>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</si>
  <si>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</si>
  <si>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</si>
  <si>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</si>
  <si>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</si>
  <si>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</si>
  <si>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</si>
  <si>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</si>
  <si>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</si>
  <si>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</si>
  <si>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</si>
  <si>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</si>
  <si>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</si>
  <si>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</si>
  <si>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</si>
  <si>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</si>
  <si>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</si>
  <si>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</si>
  <si>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</si>
  <si>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</si>
  <si>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</si>
  <si>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</si>
  <si>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</si>
  <si>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</si>
  <si>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</si>
  <si>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</si>
  <si>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</si>
  <si>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</si>
  <si>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</si>
  <si>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</si>
  <si>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</si>
  <si>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</si>
  <si>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</si>
  <si>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</si>
  <si>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</si>
  <si>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</si>
  <si>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</si>
  <si>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</si>
  <si>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</si>
  <si>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</si>
  <si>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</si>
  <si>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</si>
  <si>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</si>
  <si>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</si>
  <si>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</si>
  <si>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</si>
  <si>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</si>
  <si>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</si>
  <si>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</si>
  <si>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</si>
  <si>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</si>
  <si>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</si>
  <si>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</si>
  <si>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</si>
  <si>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</si>
  <si>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</si>
  <si>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</si>
  <si>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</si>
  <si>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</si>
  <si>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</si>
  <si>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</si>
  <si>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</si>
  <si>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</si>
  <si>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</si>
  <si>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</si>
  <si>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</si>
  <si>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</si>
  <si>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</si>
  <si>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</si>
  <si>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</si>
  <si>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</si>
  <si>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</si>
  <si>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</si>
  <si>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</si>
  <si>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</si>
  <si>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</si>
  <si>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</si>
  <si>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</si>
  <si>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</si>
  <si>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</si>
  <si>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</si>
  <si>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</si>
  <si>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</si>
  <si>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</si>
  <si>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</si>
  <si>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</si>
  <si>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</si>
  <si>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</si>
  <si>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</si>
  <si>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</si>
  <si>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</si>
  <si>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</si>
  <si>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</si>
  <si>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</si>
  <si>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</si>
  <si>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</si>
  <si>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</si>
  <si>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</si>
  <si>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</si>
  <si>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</si>
  <si>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</si>
  <si>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</si>
  <si>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</si>
  <si>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</si>
  <si>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</si>
  <si>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</si>
  <si>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</si>
  <si>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</si>
  <si>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</si>
  <si>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</si>
  <si>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</si>
  <si>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</si>
  <si>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</si>
  <si>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</si>
  <si>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</si>
  <si>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</si>
  <si>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</si>
  <si>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</si>
  <si>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</si>
  <si>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</si>
  <si>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</si>
  <si>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</si>
  <si>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</si>
  <si>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</si>
  <si>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</si>
  <si>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</si>
  <si>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</si>
  <si>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</si>
  <si>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</si>
  <si>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</si>
  <si>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</si>
  <si>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</si>
  <si>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</si>
  <si>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</si>
  <si>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</si>
  <si>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</si>
  <si>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</si>
  <si>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</si>
  <si>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</si>
  <si>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</si>
  <si>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</si>
  <si>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</si>
  <si>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</si>
  <si>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</si>
  <si>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</si>
  <si>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</si>
  <si>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</si>
  <si>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</si>
  <si>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</si>
  <si>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</si>
  <si>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</si>
  <si>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</si>
  <si>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</si>
  <si>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</si>
  <si>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</si>
  <si>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</si>
  <si>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</si>
  <si>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</si>
  <si>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</si>
  <si>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</si>
  <si>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</si>
  <si>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</si>
  <si>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</si>
  <si>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</si>
  <si>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</si>
  <si>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</si>
  <si>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</si>
  <si>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</si>
  <si>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</si>
  <si>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</si>
  <si>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</si>
  <si>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</si>
  <si>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</si>
  <si>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</si>
  <si>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</si>
  <si>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</si>
  <si>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</si>
  <si>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</si>
  <si>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</si>
  <si>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</si>
  <si>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</si>
  <si>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</si>
  <si>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</si>
  <si>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</si>
  <si>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</si>
  <si>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</si>
  <si>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</si>
  <si>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</si>
  <si>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</si>
  <si>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</si>
  <si>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</si>
  <si>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</si>
  <si>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</si>
  <si>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</si>
  <si>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</si>
  <si>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</si>
  <si>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</si>
  <si>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</si>
  <si>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</si>
  <si>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</si>
  <si>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</si>
  <si>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</si>
  <si>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</si>
  <si>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</si>
  <si>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</si>
  <si>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</si>
  <si>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</si>
  <si>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</si>
  <si>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</si>
  <si>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</si>
  <si>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</si>
  <si>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</si>
  <si>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</si>
  <si>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</si>
  <si>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</si>
  <si>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</si>
  <si>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</si>
  <si>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</si>
  <si>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</si>
  <si>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</si>
  <si>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</si>
  <si>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</si>
  <si>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</si>
  <si>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</si>
  <si>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</si>
  <si>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</si>
  <si>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</si>
  <si>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</si>
  <si>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</si>
  <si>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</si>
  <si>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</si>
  <si>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</si>
  <si>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</si>
  <si>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</si>
  <si>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</si>
  <si>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</si>
  <si>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</si>
  <si>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</si>
  <si>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</si>
  <si>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</si>
  <si>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</si>
  <si>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</si>
  <si>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</si>
  <si>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</si>
  <si>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</si>
  <si>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</si>
  <si>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</si>
  <si>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</si>
  <si>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</si>
  <si>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</si>
  <si>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</si>
  <si>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</si>
  <si>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</si>
  <si>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</si>
  <si>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</si>
  <si>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</si>
  <si>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</si>
  <si>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</si>
  <si>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</si>
  <si>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</si>
  <si>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</si>
  <si>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</si>
  <si>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</si>
  <si>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</si>
  <si>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</si>
  <si>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</si>
  <si>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</si>
  <si>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</si>
  <si>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</si>
  <si>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</si>
  <si>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</si>
  <si>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</si>
  <si>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</si>
  <si>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</si>
  <si>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</si>
  <si>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</si>
  <si>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</si>
  <si>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</si>
  <si>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</si>
  <si>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</si>
  <si>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</si>
  <si>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</si>
  <si>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</si>
  <si>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</si>
  <si>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</si>
  <si>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</si>
  <si>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</si>
  <si>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</si>
  <si>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</si>
  <si>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</si>
  <si>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</si>
  <si>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</si>
  <si>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</si>
  <si>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</si>
  <si>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</si>
  <si>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</si>
  <si>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</si>
  <si>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</si>
  <si>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</si>
  <si>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</si>
  <si>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</si>
  <si>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</si>
  <si>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</si>
  <si>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</si>
  <si>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</si>
  <si>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</si>
  <si>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</si>
  <si>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</si>
  <si>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</si>
  <si>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</si>
  <si>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</si>
  <si>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</si>
  <si>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</si>
  <si>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</si>
  <si>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</si>
  <si>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</si>
  <si>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</si>
  <si>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</si>
  <si>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</si>
  <si>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</si>
  <si>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</si>
  <si>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</si>
  <si>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</si>
  <si>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</si>
  <si>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</si>
  <si>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</si>
  <si>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</si>
  <si>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</si>
  <si>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</si>
  <si>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</si>
  <si>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</si>
  <si>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</si>
  <si>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</si>
  <si>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</si>
  <si>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</si>
  <si>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</si>
  <si>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</si>
  <si>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</si>
  <si>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</si>
  <si>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</si>
  <si>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</si>
  <si>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</si>
  <si>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</si>
  <si>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</si>
  <si>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</si>
  <si>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</si>
  <si>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</si>
  <si>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</si>
  <si>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</si>
  <si>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</si>
  <si>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</si>
  <si>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</si>
  <si>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</si>
  <si>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</si>
  <si>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</si>
  <si>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</si>
  <si>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</si>
  <si>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</si>
  <si>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</si>
  <si>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</si>
  <si>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</si>
  <si>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</si>
  <si>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</si>
  <si>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</si>
  <si>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</si>
  <si>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</si>
  <si>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</si>
  <si>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</si>
  <si>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</si>
  <si>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</si>
  <si>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</si>
  <si>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</si>
  <si>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</si>
  <si>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</si>
  <si>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</si>
  <si>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</si>
  <si>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</si>
  <si>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</si>
  <si>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</si>
  <si>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</si>
  <si>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</si>
  <si>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</si>
  <si>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</si>
  <si>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</si>
  <si>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</si>
  <si>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</si>
  <si>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</si>
  <si>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</si>
  <si>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</si>
  <si>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</si>
  <si>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</si>
  <si>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</si>
  <si>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</si>
  <si>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</si>
  <si>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</si>
  <si>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</si>
  <si>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</si>
  <si>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</si>
  <si>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</si>
  <si>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</si>
  <si>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</si>
  <si>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</si>
  <si>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</si>
  <si>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</si>
  <si>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</si>
  <si>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</si>
  <si>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</si>
  <si>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</si>
  <si>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</si>
  <si>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</si>
  <si>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</si>
  <si>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</si>
  <si>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</si>
  <si>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</si>
  <si>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</si>
  <si>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</si>
  <si>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</si>
  <si>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</si>
  <si>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</si>
  <si>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</si>
  <si>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</si>
  <si>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</si>
  <si>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</si>
  <si>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</si>
  <si>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</si>
  <si>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</si>
  <si>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</si>
  <si>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</si>
  <si>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</si>
  <si>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</si>
  <si>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</si>
  <si>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</si>
  <si>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</si>
  <si>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</si>
  <si>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</si>
  <si>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</si>
  <si>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</si>
  <si>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</si>
  <si>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</si>
  <si>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</si>
  <si>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</si>
  <si>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</si>
  <si>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</si>
  <si>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</si>
  <si>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</si>
  <si>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</si>
  <si>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</si>
  <si>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</si>
  <si>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</si>
  <si>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</si>
  <si>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</si>
  <si>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</si>
  <si>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</si>
  <si>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</si>
  <si>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</si>
  <si>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</si>
  <si>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</si>
  <si>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</si>
  <si>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</si>
  <si>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</si>
  <si>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</si>
  <si>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</si>
  <si>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</si>
  <si>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</si>
  <si>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</si>
  <si>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</si>
  <si>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</si>
  <si>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</si>
  <si>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</si>
  <si>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</si>
  <si>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</si>
  <si>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</si>
  <si>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</si>
  <si>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</si>
  <si>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</si>
  <si>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</si>
  <si>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</si>
  <si>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</si>
  <si>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</si>
  <si>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</si>
  <si>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</si>
  <si>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</si>
  <si>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</si>
  <si>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</si>
  <si>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</si>
  <si>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</si>
  <si>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</si>
  <si>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</si>
  <si>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</si>
  <si>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</si>
  <si>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</si>
  <si>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</si>
  <si>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</si>
  <si>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</si>
  <si>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</si>
  <si>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</si>
  <si>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</si>
  <si>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</si>
  <si>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</si>
  <si>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</si>
  <si>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</si>
  <si>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</si>
  <si>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</si>
  <si>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</si>
  <si>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</si>
  <si>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</si>
  <si>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</si>
  <si>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</si>
  <si>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</si>
  <si>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</si>
  <si>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</si>
  <si>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</si>
  <si>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</si>
  <si>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</si>
  <si>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</si>
  <si>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</si>
  <si>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</si>
  <si>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</si>
  <si>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</si>
  <si>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</si>
  <si>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</si>
  <si>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</si>
  <si>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</si>
  <si>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</si>
  <si>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</si>
  <si>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</si>
  <si>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</si>
  <si>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</si>
  <si>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</si>
  <si>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</si>
  <si>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</si>
  <si>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</si>
  <si>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</si>
  <si>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</si>
  <si>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</si>
  <si>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</si>
  <si>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</si>
  <si>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</si>
  <si>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</si>
  <si>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</si>
  <si>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</si>
  <si>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</si>
  <si>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</si>
  <si>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</si>
  <si>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</si>
  <si>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</si>
  <si>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</si>
  <si>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</si>
  <si>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</si>
  <si>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</si>
  <si>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</si>
  <si>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</si>
  <si>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</si>
  <si>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</si>
  <si>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</si>
  <si>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</si>
  <si>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</si>
  <si>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</si>
  <si>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</si>
  <si>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</si>
  <si>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</si>
  <si>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</si>
  <si>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</si>
  <si>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</si>
  <si>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</si>
  <si>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</si>
  <si>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</si>
  <si>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</si>
  <si>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</si>
  <si>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</si>
  <si>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</si>
  <si>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</si>
  <si>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</si>
  <si>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</si>
  <si>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</si>
  <si>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</si>
  <si>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</si>
  <si>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</si>
  <si>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</si>
  <si>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</si>
  <si>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</si>
  <si>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</si>
  <si>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</si>
  <si>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</si>
  <si>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</si>
  <si>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</si>
  <si>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</si>
  <si>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</si>
  <si>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</si>
  <si>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</si>
  <si>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</si>
  <si>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</si>
  <si>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</si>
  <si>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</si>
  <si>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</si>
  <si>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</si>
  <si>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</si>
  <si>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</si>
  <si>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</si>
  <si>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</si>
  <si>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</si>
  <si>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</si>
  <si>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</si>
  <si>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</si>
  <si>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</si>
  <si>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</si>
  <si>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</si>
  <si>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</si>
  <si>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</si>
  <si>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</si>
  <si>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</si>
  <si>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</si>
  <si>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</si>
  <si>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</si>
  <si>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</si>
  <si>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</si>
  <si>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</si>
  <si>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</si>
  <si>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</si>
  <si>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</si>
  <si>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</si>
  <si>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</si>
  <si>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</si>
  <si>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</si>
  <si>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</si>
  <si>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</si>
  <si>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</si>
  <si>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</si>
  <si>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</si>
  <si>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</si>
  <si>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</si>
  <si>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</si>
  <si>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</si>
  <si>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</si>
  <si>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</si>
  <si>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</si>
  <si>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</si>
  <si>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</si>
  <si>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</si>
  <si>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</si>
  <si>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</si>
  <si>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</si>
  <si>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</si>
  <si>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</si>
  <si>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</si>
  <si>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</si>
  <si>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</si>
  <si>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</si>
  <si>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</si>
  <si>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</si>
  <si>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</si>
  <si>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</si>
  <si>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</si>
  <si>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</si>
  <si>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</si>
  <si>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</si>
  <si>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</si>
  <si>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</si>
  <si>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</si>
  <si>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</si>
  <si>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</si>
  <si>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</si>
  <si>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</si>
  <si>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</si>
  <si>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</si>
  <si>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</si>
  <si>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</si>
  <si>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</si>
  <si>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</si>
  <si>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</si>
  <si>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</si>
  <si>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</si>
  <si>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</si>
  <si>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</si>
  <si>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</si>
  <si>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</si>
  <si>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</si>
  <si>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</si>
  <si>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</si>
  <si>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</si>
  <si>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</si>
  <si>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</si>
  <si>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</si>
  <si>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</si>
  <si>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</si>
  <si>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</si>
  <si>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</si>
  <si>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</si>
  <si>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</si>
  <si>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</si>
  <si>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</si>
  <si>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</si>
  <si>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</si>
  <si>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</si>
  <si>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</si>
  <si>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</si>
  <si>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</si>
  <si>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</si>
  <si>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</si>
  <si>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</si>
  <si>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</si>
  <si>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</si>
  <si>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</si>
  <si>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</si>
  <si>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</si>
  <si>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</si>
  <si>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</si>
  <si>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</si>
  <si>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</si>
  <si>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</si>
  <si>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</si>
  <si>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</si>
  <si>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</si>
  <si>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</si>
  <si>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</si>
  <si>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</si>
  <si>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</si>
  <si>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</si>
  <si>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</si>
  <si>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</si>
  <si>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</si>
  <si>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</si>
  <si>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</si>
  <si>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</si>
  <si>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</si>
  <si>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</si>
  <si>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</si>
  <si>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</si>
  <si>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</si>
  <si>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</si>
  <si>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</si>
  <si>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</si>
  <si>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</si>
  <si>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</si>
  <si>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</si>
  <si>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</si>
  <si>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</si>
  <si>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</si>
  <si>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</si>
  <si>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</si>
  <si>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</si>
  <si>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</si>
  <si>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</si>
  <si>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</si>
  <si>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</si>
  <si>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</si>
  <si>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</si>
  <si>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</si>
  <si>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</si>
  <si>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</si>
  <si>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</si>
  <si>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</si>
  <si>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</si>
  <si>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</si>
  <si>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</si>
  <si>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</si>
  <si>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</si>
  <si>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</si>
  <si>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</si>
  <si>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</si>
  <si>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</si>
  <si>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</si>
  <si>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</si>
  <si>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</si>
  <si>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</si>
  <si>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</si>
  <si>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</si>
  <si>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</si>
  <si>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</si>
  <si>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</si>
  <si>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</si>
  <si>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</si>
  <si>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</si>
  <si>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</si>
  <si>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</si>
  <si>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</si>
  <si>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</si>
  <si>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</si>
  <si>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</si>
  <si>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</si>
  <si>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</si>
  <si>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</si>
  <si>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</si>
  <si>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</si>
  <si>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</si>
  <si>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</si>
  <si>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</si>
  <si>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</si>
  <si>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</si>
  <si>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</si>
  <si>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</si>
  <si>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</si>
  <si>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</si>
  <si>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</si>
  <si>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</si>
  <si>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</si>
  <si>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</si>
  <si>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</si>
  <si>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</si>
  <si>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</si>
  <si>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</si>
  <si>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</si>
  <si>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</si>
  <si>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</si>
  <si>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</si>
  <si>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</si>
  <si>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</si>
  <si>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</si>
  <si>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</si>
  <si>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</si>
  <si>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</si>
  <si>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</si>
  <si>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</si>
  <si>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</si>
  <si>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</si>
  <si>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</si>
  <si>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</si>
  <si>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</si>
  <si>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</si>
  <si>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</si>
  <si>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</si>
  <si>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</si>
  <si>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</si>
  <si>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</si>
  <si>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</si>
  <si>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</si>
  <si>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</si>
  <si>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</si>
  <si>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</si>
  <si>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</si>
  <si>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</si>
  <si>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</si>
  <si>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</si>
  <si>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</si>
  <si>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</si>
  <si>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</si>
  <si>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</si>
  <si>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</si>
  <si>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</si>
  <si>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</si>
  <si>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</si>
  <si>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</si>
  <si>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</si>
  <si>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</si>
  <si>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</si>
  <si>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</si>
  <si>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</si>
  <si>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</si>
  <si>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</si>
  <si>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</si>
  <si>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</si>
  <si>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</si>
  <si>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</si>
  <si>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</si>
  <si>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</si>
  <si>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</si>
  <si>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</si>
  <si>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</si>
  <si>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</si>
  <si>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</si>
  <si>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</si>
  <si>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</si>
  <si>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</si>
  <si>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</si>
  <si>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</si>
  <si>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</si>
  <si>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</si>
  <si>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</si>
  <si>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</si>
  <si>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</si>
  <si>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</si>
  <si>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</si>
  <si>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</si>
  <si>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</si>
  <si>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</si>
  <si>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</si>
  <si>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</si>
  <si>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</si>
  <si>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</si>
  <si>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</si>
  <si>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</si>
  <si>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</si>
  <si>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</si>
  <si>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</si>
  <si>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</si>
  <si>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</si>
  <si>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</si>
  <si>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</si>
  <si>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</si>
  <si>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</si>
  <si>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</si>
  <si>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</si>
  <si>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</si>
  <si>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</si>
  <si>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</si>
  <si>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</si>
  <si>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</si>
  <si>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</si>
  <si>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</si>
  <si>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</si>
  <si>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</si>
  <si>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</si>
  <si>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</si>
  <si>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</si>
  <si>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</si>
  <si>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</si>
  <si>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</si>
  <si>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</si>
  <si>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</si>
  <si>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</si>
  <si>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</si>
  <si>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</si>
  <si>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</si>
  <si>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</si>
  <si>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</si>
  <si>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</si>
  <si>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</si>
  <si>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</si>
  <si>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</si>
  <si>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</si>
  <si>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</si>
  <si>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</si>
  <si>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</si>
  <si>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</si>
  <si>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</si>
  <si>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</si>
  <si>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</si>
  <si>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</si>
  <si>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</si>
  <si>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</si>
  <si>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</si>
  <si>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</si>
  <si>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</si>
  <si>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</si>
  <si>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</si>
  <si>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</si>
  <si>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</si>
  <si>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</si>
  <si>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</si>
  <si>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</si>
  <si>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</si>
  <si>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</si>
  <si>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</si>
  <si>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</si>
  <si>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</si>
  <si>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</si>
  <si>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</si>
  <si>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</si>
  <si>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</si>
  <si>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</si>
  <si>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</si>
  <si>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</si>
  <si>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</si>
  <si>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</si>
  <si>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</si>
  <si>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</si>
  <si>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</si>
  <si>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</si>
  <si>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</si>
  <si>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</si>
  <si>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</si>
  <si>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</si>
  <si>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</si>
  <si>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</si>
  <si>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</si>
  <si>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</si>
  <si>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</si>
  <si>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</si>
  <si>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</si>
  <si>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</si>
  <si>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</si>
  <si>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</si>
  <si>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</si>
  <si>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</si>
  <si>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</si>
  <si>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</si>
  <si>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</si>
  <si>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</si>
  <si>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</si>
  <si>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</si>
  <si>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</si>
  <si>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</si>
  <si>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</si>
  <si>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</si>
  <si>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</si>
  <si>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</si>
  <si>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</si>
  <si>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</si>
  <si>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</si>
  <si>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</si>
  <si>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</si>
  <si>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</si>
  <si>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</si>
  <si>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</si>
  <si>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</si>
  <si>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</si>
  <si>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</si>
  <si>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</si>
  <si>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</si>
  <si>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</si>
  <si>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</si>
  <si>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</si>
  <si>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</si>
  <si>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</si>
  <si>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</si>
  <si>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</si>
  <si>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</si>
  <si>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</si>
  <si>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</si>
  <si>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</si>
  <si>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</si>
  <si>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</si>
  <si>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</si>
  <si>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</si>
  <si>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</si>
  <si>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</si>
  <si>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</si>
  <si>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</si>
  <si>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</si>
  <si>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</si>
  <si>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</si>
  <si>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</si>
  <si>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</si>
  <si>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</si>
  <si>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</si>
  <si>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</si>
  <si>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</si>
  <si>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</si>
  <si>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</si>
  <si>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</si>
  <si>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</si>
  <si>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</si>
  <si>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</si>
  <si>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</si>
  <si>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</si>
  <si>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</si>
  <si>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</si>
  <si>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</si>
  <si>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</si>
  <si>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</si>
  <si>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</si>
  <si>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</si>
  <si>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</si>
  <si>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</si>
  <si>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</si>
  <si>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</si>
  <si>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</si>
  <si>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</si>
  <si>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</si>
  <si>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</si>
  <si>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</si>
  <si>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</si>
  <si>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</si>
  <si>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</si>
  <si>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</si>
  <si>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</si>
  <si>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</si>
  <si>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</si>
  <si>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</si>
  <si>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</si>
  <si>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</si>
  <si>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</si>
  <si>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</si>
  <si>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</si>
  <si>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</si>
  <si>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</si>
  <si>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</si>
  <si>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</si>
  <si>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</si>
  <si>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</si>
  <si>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</si>
  <si>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</si>
  <si>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</si>
  <si>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</si>
  <si>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</si>
  <si>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</si>
  <si>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</si>
  <si>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</si>
  <si>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</si>
  <si>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</si>
  <si>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</si>
  <si>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</si>
  <si>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</si>
  <si>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</si>
  <si>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</si>
  <si>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</si>
  <si>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</si>
  <si>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</si>
  <si>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</si>
  <si>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</si>
  <si>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</si>
  <si>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</si>
  <si>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</si>
  <si>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</si>
  <si>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</si>
  <si>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</si>
  <si>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</si>
  <si>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</si>
  <si>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</si>
  <si>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</si>
  <si>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</si>
  <si>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</si>
  <si>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</si>
  <si>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</si>
  <si>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</si>
  <si>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</si>
  <si>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</si>
  <si>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</si>
  <si>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</si>
  <si>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</si>
  <si>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</si>
  <si>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</si>
  <si>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</si>
  <si>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</si>
  <si>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</si>
  <si>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</si>
  <si>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</si>
  <si>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</si>
  <si>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</si>
  <si>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</si>
  <si>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</si>
  <si>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</si>
  <si>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</si>
  <si>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</si>
  <si>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</si>
  <si>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</si>
  <si>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</si>
  <si>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</si>
  <si>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</si>
  <si>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</si>
  <si>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</si>
  <si>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</si>
  <si>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</si>
  <si>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</si>
  <si>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</si>
  <si>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</si>
  <si>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</si>
  <si>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</si>
  <si>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</si>
  <si>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</si>
  <si>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</si>
  <si>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</si>
  <si>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</si>
  <si>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</si>
  <si>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</si>
  <si>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</si>
  <si>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</si>
  <si>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</si>
  <si>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</si>
  <si>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</si>
  <si>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</si>
  <si>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</si>
  <si>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</si>
  <si>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</si>
  <si>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</si>
  <si>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</si>
  <si>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</si>
  <si>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</si>
  <si>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</si>
  <si>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</si>
  <si>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</si>
  <si>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</si>
  <si>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</si>
  <si>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</si>
  <si>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</si>
  <si>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</si>
  <si>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</si>
  <si>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</si>
  <si>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</si>
  <si>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</si>
  <si>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</si>
  <si>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</si>
  <si>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</si>
  <si>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</si>
  <si>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</si>
  <si>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</si>
  <si>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</si>
  <si>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</si>
  <si>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</si>
  <si>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</si>
  <si>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</si>
  <si>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</si>
  <si>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</si>
  <si>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</si>
  <si>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</si>
  <si>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</si>
  <si>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</si>
  <si>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</si>
  <si>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</si>
  <si>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</si>
  <si>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</si>
  <si>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</si>
  <si>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</si>
  <si>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</si>
  <si>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</si>
  <si>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</si>
  <si>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</si>
  <si>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</si>
  <si>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</si>
  <si>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</si>
  <si>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</si>
  <si>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</si>
  <si>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</si>
  <si>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</si>
  <si>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</si>
  <si>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</si>
  <si>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</si>
  <si>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</si>
  <si>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</si>
  <si>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</si>
  <si>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</si>
  <si>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</si>
  <si>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</si>
  <si>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</si>
  <si>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</si>
  <si>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</si>
  <si>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</si>
  <si>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</si>
  <si>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</si>
  <si>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</si>
  <si>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</si>
  <si>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</si>
  <si>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</si>
  <si>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</si>
  <si>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</si>
  <si>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</si>
  <si>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</si>
  <si>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</si>
  <si>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</si>
  <si>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</si>
  <si>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</si>
  <si>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</si>
  <si>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</si>
  <si>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</si>
  <si>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</si>
  <si>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</si>
  <si>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</si>
  <si>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</si>
  <si>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</si>
  <si>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</si>
  <si>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</si>
  <si>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</si>
  <si>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</si>
  <si>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</si>
  <si>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</si>
  <si>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</si>
  <si>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</si>
  <si>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</si>
  <si>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</si>
  <si>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</si>
  <si>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</si>
  <si>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</si>
  <si>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</si>
  <si>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</si>
  <si>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</si>
  <si>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</si>
  <si>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</si>
  <si>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</si>
  <si>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</si>
  <si>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</si>
  <si>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</si>
  <si>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</si>
  <si>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</si>
  <si>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</si>
  <si>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</si>
  <si>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</si>
  <si>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</si>
  <si>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</si>
  <si>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</si>
  <si>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</si>
  <si>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</si>
  <si>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</si>
  <si>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</si>
  <si>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</si>
  <si>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</si>
  <si>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</si>
  <si>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</si>
  <si>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</si>
  <si>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</si>
  <si>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</si>
  <si>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</si>
  <si>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</si>
  <si>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</si>
  <si>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</si>
  <si>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</si>
  <si>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</si>
  <si>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</si>
  <si>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</si>
  <si>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</si>
  <si>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</si>
  <si>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</si>
  <si>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</si>
  <si>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</si>
  <si>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</si>
  <si>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</si>
  <si>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</si>
  <si>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</si>
  <si>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</si>
  <si>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</si>
  <si>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</si>
  <si>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</si>
  <si>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</si>
  <si>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</si>
  <si>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</si>
  <si>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</si>
  <si>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</si>
  <si>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</si>
  <si>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</si>
  <si>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</si>
  <si>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</si>
  <si>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</si>
  <si>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</si>
  <si>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</si>
  <si>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</si>
  <si>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</si>
  <si>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</si>
  <si>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</si>
  <si>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</si>
  <si>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</si>
  <si>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</si>
  <si>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</si>
  <si>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</si>
  <si>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</si>
  <si>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</si>
  <si>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</si>
  <si>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</si>
  <si>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</si>
  <si>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</si>
  <si>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</si>
  <si>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</si>
  <si>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</si>
  <si>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</si>
  <si>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</si>
  <si>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</si>
  <si>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</si>
  <si>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</si>
  <si>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</si>
  <si>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</si>
  <si>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</si>
  <si>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</si>
  <si>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</si>
  <si>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</si>
  <si>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</si>
  <si>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</si>
  <si>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</si>
  <si>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</si>
  <si>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</si>
  <si>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</si>
  <si>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</si>
  <si>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</si>
  <si>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</si>
  <si>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</si>
  <si>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</si>
  <si>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</si>
  <si>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</si>
  <si>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</si>
  <si>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</si>
  <si>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</si>
  <si>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</si>
  <si>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</si>
  <si>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</si>
  <si>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</si>
  <si>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</si>
  <si>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</si>
  <si>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</si>
  <si>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</si>
  <si>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</si>
  <si>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</si>
  <si>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</si>
  <si>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</si>
  <si>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</si>
  <si>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</si>
  <si>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</si>
  <si>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</si>
  <si>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</si>
  <si>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</si>
  <si>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</si>
  <si>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</si>
  <si>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</si>
  <si>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</si>
  <si>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</si>
  <si>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</si>
  <si>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</si>
  <si>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</si>
  <si>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</si>
  <si>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</si>
  <si>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</si>
  <si>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</si>
  <si>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</si>
  <si>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</si>
  <si>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</si>
  <si>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</si>
  <si>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</si>
  <si>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</si>
  <si>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</si>
  <si>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</si>
  <si>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</si>
  <si>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</si>
  <si>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</si>
  <si>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</si>
  <si>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</si>
  <si>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</si>
  <si>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</si>
  <si>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</si>
  <si>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</si>
  <si>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</si>
  <si>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</si>
  <si>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</si>
  <si>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</si>
  <si>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</si>
  <si>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</si>
  <si>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</si>
  <si>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</si>
  <si>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</si>
  <si>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</si>
  <si>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</si>
  <si>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</si>
  <si>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</si>
  <si>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</si>
  <si>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</si>
  <si>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</si>
  <si>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</si>
  <si>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</si>
  <si>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</si>
  <si>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</si>
  <si>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</si>
  <si>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</si>
  <si>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</si>
  <si>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</si>
  <si>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</si>
  <si>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</si>
  <si>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</si>
  <si>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</si>
  <si>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</si>
  <si>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</si>
  <si>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</si>
  <si>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</si>
  <si>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</si>
  <si>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</si>
  <si>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</si>
  <si>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</si>
  <si>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</si>
  <si>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</si>
  <si>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</si>
  <si>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</si>
  <si>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</si>
  <si>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</si>
  <si>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</si>
  <si>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</si>
  <si>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</si>
  <si>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</si>
  <si>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</si>
  <si>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</si>
  <si>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</si>
  <si>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</si>
  <si>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</si>
  <si>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</si>
  <si>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</si>
  <si>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</si>
  <si>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</si>
  <si>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</si>
  <si>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</si>
  <si>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</si>
  <si>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</si>
  <si>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</si>
  <si>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</si>
  <si>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</si>
  <si>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</si>
  <si>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</si>
  <si>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</si>
  <si>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</si>
  <si>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</si>
  <si>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</si>
  <si>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</si>
  <si>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</si>
  <si>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</si>
  <si>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</si>
  <si>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</si>
  <si>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</si>
  <si>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</si>
  <si>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</si>
  <si>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</si>
  <si>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</si>
  <si>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</si>
  <si>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</si>
  <si>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</si>
  <si>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</si>
  <si>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</si>
  <si>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</si>
  <si>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</si>
  <si>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</si>
  <si>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</si>
  <si>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</si>
  <si>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</si>
  <si>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</si>
  <si>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</si>
  <si>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</si>
  <si>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</si>
  <si>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</si>
  <si>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</si>
  <si>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</si>
  <si>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</si>
  <si>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</si>
  <si>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</si>
  <si>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</si>
  <si>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</si>
  <si>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</si>
  <si>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</si>
  <si>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</si>
  <si>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</si>
  <si>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</si>
  <si>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</si>
  <si>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</si>
  <si>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</si>
  <si>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</si>
  <si>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</si>
  <si>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</si>
  <si>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</si>
  <si>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</si>
  <si>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</si>
  <si>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</si>
  <si>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</si>
  <si>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</si>
  <si>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</si>
  <si>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</si>
  <si>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</si>
  <si>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</si>
  <si>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</si>
  <si>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</si>
  <si>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</si>
  <si>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</si>
  <si>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</si>
  <si>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</si>
  <si>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</si>
  <si>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</si>
  <si>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</si>
  <si>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</si>
  <si>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</si>
  <si>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</si>
  <si>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</si>
  <si>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</si>
  <si>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</si>
  <si>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</si>
  <si>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</si>
  <si>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</si>
  <si>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</si>
  <si>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</si>
  <si>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</si>
  <si>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</si>
  <si>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</si>
  <si>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</si>
  <si>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</si>
  <si>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</si>
  <si>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</si>
  <si>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</si>
  <si>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</si>
  <si>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</si>
  <si>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</si>
  <si>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</si>
  <si>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</si>
  <si>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</si>
  <si>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</si>
  <si>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</si>
  <si>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</si>
  <si>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</si>
  <si>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</si>
  <si>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</si>
  <si>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</si>
  <si>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</si>
  <si>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</si>
  <si>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</si>
  <si>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</si>
  <si>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</si>
  <si>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</si>
  <si>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</si>
  <si>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</si>
  <si>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</si>
  <si>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</si>
  <si>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</si>
  <si>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</si>
  <si>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</si>
  <si>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</si>
  <si>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</si>
  <si>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</si>
  <si>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</si>
  <si>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</si>
  <si>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</si>
  <si>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</si>
  <si>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</si>
  <si>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</si>
  <si>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</si>
  <si>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</si>
  <si>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</si>
  <si>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</si>
  <si>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</si>
  <si>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</si>
  <si>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</si>
  <si>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</si>
  <si>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</si>
  <si>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</si>
  <si>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</si>
  <si>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</si>
  <si>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</si>
  <si>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</si>
  <si>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</si>
  <si>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</si>
  <si>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</si>
  <si>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</si>
  <si>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</si>
  <si>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</si>
  <si>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</si>
  <si>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</si>
  <si>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</si>
  <si>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</si>
  <si>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</si>
  <si>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</si>
  <si>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</si>
  <si>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</si>
  <si>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</si>
  <si>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</si>
  <si>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</si>
  <si>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</si>
  <si>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</si>
  <si>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</si>
  <si>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</si>
  <si>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</si>
  <si>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</si>
  <si>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</si>
  <si>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</si>
  <si>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</si>
  <si>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</si>
  <si>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</si>
  <si>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</si>
  <si>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</si>
  <si>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</si>
  <si>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</si>
  <si>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</si>
  <si>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</si>
  <si>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</si>
  <si>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</si>
  <si>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</si>
  <si>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</si>
  <si>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</si>
  <si>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</si>
  <si>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</si>
  <si>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</si>
  <si>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</si>
  <si>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</si>
  <si>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</si>
  <si>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</si>
  <si>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</si>
  <si>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</si>
  <si>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</si>
  <si>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</si>
  <si>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</si>
  <si>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</si>
  <si>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</si>
  <si>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</si>
  <si>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</si>
  <si>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</si>
  <si>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</si>
  <si>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</si>
  <si>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</si>
  <si>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</si>
  <si>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</si>
  <si>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</si>
  <si>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</si>
  <si>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</si>
  <si>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</si>
  <si>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</si>
  <si>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</si>
  <si>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</si>
  <si>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</si>
  <si>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</si>
  <si>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</si>
  <si>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</si>
  <si>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</si>
  <si>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</si>
  <si>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</si>
  <si>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</si>
  <si>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</si>
  <si>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</si>
  <si>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</si>
  <si>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</si>
  <si>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</si>
  <si>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</si>
  <si>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</si>
  <si>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</si>
  <si>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</si>
  <si>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</si>
  <si>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</si>
  <si>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</si>
  <si>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</si>
  <si>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</si>
  <si>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</si>
  <si>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</si>
  <si>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</si>
  <si>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</si>
  <si>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</si>
  <si>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</si>
  <si>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</si>
  <si>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</si>
  <si>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</si>
  <si>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</si>
  <si>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</si>
  <si>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</si>
  <si>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</si>
  <si>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</si>
  <si>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</si>
  <si>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</si>
  <si>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</si>
  <si>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</si>
  <si>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</si>
  <si>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</si>
  <si>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</si>
  <si>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</si>
  <si>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</si>
  <si>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</si>
  <si>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</si>
  <si>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</si>
  <si>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</si>
  <si>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</si>
  <si>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</si>
  <si>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</si>
  <si>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</si>
  <si>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</si>
  <si>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</si>
  <si>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</si>
  <si>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</si>
  <si>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</si>
  <si>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</si>
  <si>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</si>
  <si>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</si>
  <si>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</si>
  <si>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</si>
  <si>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</si>
  <si>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</si>
  <si>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</si>
  <si>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</si>
  <si>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</si>
  <si>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</si>
  <si>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</si>
  <si>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</si>
  <si>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</si>
  <si>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</si>
  <si>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</si>
  <si>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</si>
  <si>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</si>
  <si>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</si>
  <si>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</si>
  <si>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</si>
  <si>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</si>
  <si>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</si>
  <si>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</si>
  <si>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</si>
  <si>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</si>
  <si>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</si>
  <si>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</si>
  <si>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</si>
  <si>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</si>
  <si>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</si>
  <si>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</si>
  <si>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</si>
  <si>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</si>
  <si>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</si>
  <si>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</si>
  <si>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</si>
  <si>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</si>
  <si>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</si>
  <si>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</si>
  <si>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</si>
  <si>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</si>
  <si>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</si>
  <si>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</si>
  <si>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</si>
  <si>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</si>
  <si>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</si>
  <si>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</si>
  <si>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</si>
  <si>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</si>
  <si>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</si>
  <si>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</si>
  <si>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</si>
  <si>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</si>
  <si>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</si>
  <si>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</si>
  <si>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</si>
  <si>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</si>
  <si>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</si>
  <si>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</si>
  <si>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</si>
  <si>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</si>
  <si>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</si>
  <si>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</si>
  <si>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</si>
  <si>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</si>
  <si>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</si>
  <si>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</si>
  <si>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</si>
  <si>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</si>
  <si>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</si>
  <si>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</si>
  <si>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</si>
  <si>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</si>
  <si>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</si>
  <si>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</si>
  <si>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</si>
  <si>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</si>
  <si>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</si>
  <si>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</si>
  <si>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</si>
  <si>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</si>
  <si>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</si>
  <si>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</si>
  <si>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</si>
  <si>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</si>
  <si>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</si>
  <si>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</si>
  <si>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</si>
  <si>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</si>
  <si>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</si>
  <si>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</si>
  <si>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</si>
  <si>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</si>
  <si>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</si>
  <si>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</si>
  <si>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</si>
  <si>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</si>
  <si>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</si>
  <si>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</si>
  <si>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</si>
  <si>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</si>
  <si>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</si>
  <si>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</si>
  <si>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</si>
  <si>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</si>
  <si>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</si>
  <si>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</si>
  <si>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</si>
  <si>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</si>
  <si>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</si>
  <si>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</si>
  <si>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</si>
  <si>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</si>
  <si>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</si>
  <si>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</si>
  <si>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</si>
  <si>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</si>
  <si>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</si>
  <si>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</si>
  <si>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</si>
  <si>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</si>
  <si>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</si>
  <si>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</si>
  <si>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</si>
  <si>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</si>
  <si>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</si>
  <si>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</si>
  <si>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</si>
  <si>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</si>
  <si>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</si>
  <si>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</si>
  <si>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</si>
  <si>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</si>
  <si>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</si>
  <si>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</si>
  <si>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</si>
  <si>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</si>
  <si>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</si>
  <si>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</si>
  <si>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</si>
  <si>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</si>
  <si>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</si>
  <si>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</si>
  <si>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</si>
  <si>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</si>
  <si>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</si>
  <si>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</si>
  <si>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</si>
  <si>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</si>
  <si>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</si>
  <si>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</si>
  <si>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</si>
  <si>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</si>
  <si>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</si>
  <si>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</si>
  <si>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</si>
  <si>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</si>
  <si>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</si>
  <si>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</si>
  <si>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</si>
  <si>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</si>
  <si>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</si>
  <si>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</si>
  <si>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</si>
  <si>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</si>
  <si>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</si>
  <si>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</si>
  <si>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</si>
  <si>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</si>
  <si>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</si>
  <si>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</si>
  <si>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</si>
  <si>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</si>
  <si>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</si>
  <si>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</si>
  <si>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</si>
  <si>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</si>
  <si>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</si>
  <si>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</si>
  <si>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</si>
  <si>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</si>
  <si>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</si>
  <si>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</si>
  <si>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</si>
  <si>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</si>
  <si>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</si>
  <si>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</si>
  <si>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</si>
  <si>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</si>
  <si>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</si>
  <si>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</si>
  <si>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</si>
  <si>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</si>
  <si>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</si>
  <si>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</si>
  <si>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</si>
  <si>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</si>
  <si>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</si>
  <si>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</si>
  <si>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</si>
  <si>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</si>
  <si>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</si>
  <si>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</si>
  <si>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</si>
  <si>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</si>
  <si>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</si>
  <si>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</si>
  <si>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</si>
  <si>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</si>
  <si>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</si>
  <si>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</si>
  <si>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</si>
  <si>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</si>
  <si>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</si>
  <si>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</si>
  <si>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</si>
  <si>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</si>
  <si>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</si>
  <si>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</si>
  <si>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</si>
  <si>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</si>
  <si>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</si>
  <si>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</si>
  <si>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</si>
  <si>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</si>
  <si>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</si>
  <si>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</si>
  <si>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</si>
  <si>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</si>
  <si>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</si>
  <si>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</si>
  <si>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</si>
  <si>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</si>
  <si>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</si>
  <si>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</si>
  <si>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</si>
  <si>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</si>
  <si>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</si>
  <si>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</si>
  <si>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</si>
  <si>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</si>
  <si>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</si>
  <si>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</si>
  <si>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</si>
  <si>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</si>
  <si>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</si>
  <si>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</si>
  <si>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</si>
  <si>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</si>
  <si>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</si>
  <si>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</si>
  <si>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</si>
  <si>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</si>
  <si>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</si>
  <si>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</si>
  <si>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</si>
  <si>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</si>
  <si>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</si>
  <si>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</si>
  <si>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</si>
  <si>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</si>
  <si>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</si>
  <si>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</si>
  <si>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</si>
  <si>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</si>
  <si>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</si>
  <si>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</si>
  <si>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</si>
  <si>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</si>
  <si>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</si>
  <si>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</si>
  <si>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</si>
  <si>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</si>
  <si>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</si>
  <si>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</si>
  <si>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</si>
  <si>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</si>
  <si>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</si>
  <si>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</si>
  <si>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</si>
  <si>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</si>
  <si>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</si>
  <si>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</si>
  <si>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</si>
  <si>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</si>
  <si>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</si>
  <si>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</si>
  <si>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</si>
  <si>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</si>
  <si>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</si>
  <si>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</si>
  <si>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</si>
  <si>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</si>
  <si>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</si>
  <si>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</si>
  <si>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</si>
  <si>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</si>
  <si>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</si>
  <si>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</si>
  <si>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</si>
  <si>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</si>
  <si>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</si>
  <si>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</si>
  <si>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</si>
  <si>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</si>
  <si>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</si>
  <si>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</si>
  <si>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</si>
  <si>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</si>
  <si>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</si>
  <si>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</si>
  <si>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</si>
  <si>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</si>
  <si>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</si>
  <si>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</si>
  <si>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</si>
  <si>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</si>
  <si>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</si>
  <si>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</si>
  <si>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</si>
  <si>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</si>
  <si>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</si>
  <si>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</si>
  <si>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</si>
  <si>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</si>
  <si>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</si>
  <si>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</si>
  <si>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</si>
  <si>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</si>
  <si>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</si>
  <si>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</si>
  <si>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</si>
  <si>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</si>
  <si>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</si>
  <si>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</si>
  <si>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</si>
  <si>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</si>
  <si>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</si>
  <si>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</si>
  <si>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</si>
  <si>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</si>
  <si>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</si>
  <si>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</si>
  <si>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</si>
  <si>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</si>
  <si>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</si>
  <si>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</si>
  <si>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</si>
  <si>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</si>
  <si>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</si>
  <si>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</si>
  <si>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</si>
  <si>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</si>
  <si>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</si>
  <si>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</si>
  <si>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</si>
  <si>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</si>
  <si>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</si>
  <si>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</si>
  <si>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</si>
  <si>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</si>
  <si>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</si>
  <si>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</si>
  <si>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</si>
  <si>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</si>
  <si>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</si>
  <si>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</si>
  <si>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</si>
  <si>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</si>
  <si>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</si>
  <si>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</si>
  <si>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</si>
  <si>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</si>
  <si>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</si>
  <si>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</si>
  <si>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</si>
  <si>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</si>
  <si>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</si>
  <si>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</si>
  <si>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</si>
  <si>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</si>
  <si>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</si>
  <si>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</si>
  <si>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</si>
  <si>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</si>
  <si>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</si>
  <si>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</si>
  <si>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</si>
  <si>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</si>
  <si>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</si>
  <si>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</si>
  <si>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</si>
  <si>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</si>
  <si>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</si>
  <si>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</si>
  <si>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</si>
  <si>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</si>
  <si>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</si>
  <si>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</si>
  <si>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</si>
  <si>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</si>
  <si>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</si>
  <si>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</si>
  <si>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</si>
  <si>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</si>
  <si>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</si>
  <si>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</si>
  <si>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</si>
  <si>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</si>
  <si>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</si>
  <si>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</si>
  <si>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</si>
  <si>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</si>
  <si>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</si>
  <si>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</si>
  <si>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</si>
  <si>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</si>
  <si>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</si>
  <si>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</si>
  <si>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</si>
  <si>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</si>
  <si>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</si>
  <si>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</si>
  <si>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</si>
  <si>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</si>
  <si>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</si>
  <si>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</si>
  <si>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</si>
  <si>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</si>
  <si>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</si>
  <si>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</si>
  <si>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</si>
  <si>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</si>
  <si>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</si>
  <si>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</si>
  <si>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</si>
  <si>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</si>
  <si>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</si>
  <si>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</si>
  <si>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</si>
  <si>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</si>
  <si>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</si>
  <si>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</si>
  <si>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</si>
  <si>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</si>
  <si>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</si>
  <si>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</si>
  <si>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</si>
  <si>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</si>
  <si>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</si>
  <si>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</si>
  <si>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</si>
  <si>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</si>
  <si>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</si>
  <si>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</si>
  <si>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</si>
  <si>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</si>
  <si>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</si>
  <si>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</si>
  <si>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</si>
  <si>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</si>
  <si>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</si>
  <si>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</si>
  <si>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</si>
  <si>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</si>
  <si>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</si>
  <si>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</si>
  <si>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</si>
  <si>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</si>
  <si>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</si>
  <si>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</si>
  <si>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</si>
  <si>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</si>
  <si>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</si>
  <si>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</si>
  <si>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</si>
  <si>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</si>
  <si>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</si>
  <si>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</si>
  <si>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</si>
  <si>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</si>
  <si>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</si>
  <si>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</si>
  <si>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</si>
  <si>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</si>
  <si>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</si>
  <si>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</si>
  <si>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</si>
  <si>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</si>
  <si>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</si>
  <si>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</si>
  <si>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</si>
  <si>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</si>
  <si>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</si>
  <si>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</si>
  <si>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</si>
  <si>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</si>
  <si>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</si>
  <si>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</si>
  <si>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</si>
  <si>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</si>
  <si>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</si>
  <si>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</si>
  <si>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</si>
  <si>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</si>
  <si>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</si>
  <si>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</si>
  <si>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</si>
  <si>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</si>
  <si>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</si>
  <si>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</si>
  <si>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</si>
  <si>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</si>
  <si>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</si>
  <si>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</si>
  <si>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</si>
  <si>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</si>
  <si>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</si>
  <si>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</si>
  <si>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</si>
  <si>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</si>
  <si>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</si>
  <si>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</si>
  <si>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</si>
  <si>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</si>
  <si>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</si>
  <si>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</si>
  <si>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</si>
  <si>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</si>
  <si>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</si>
  <si>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</si>
  <si>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</si>
  <si>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</si>
  <si>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</si>
  <si>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</si>
  <si>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</si>
  <si>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</si>
  <si>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</si>
  <si>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</si>
  <si>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</si>
  <si>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</si>
  <si>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</si>
  <si>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</si>
  <si>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</si>
  <si>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</si>
  <si>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</si>
  <si>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</si>
  <si>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</si>
  <si>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</si>
  <si>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</si>
  <si>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</si>
  <si>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</si>
  <si>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</si>
  <si>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</si>
  <si>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</si>
  <si>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</si>
  <si>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</si>
  <si>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</si>
  <si>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</si>
  <si>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</si>
  <si>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</si>
  <si>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</si>
  <si>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</si>
  <si>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</si>
  <si>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</si>
  <si>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</si>
  <si>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</si>
  <si>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</si>
  <si>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</si>
  <si>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</si>
  <si>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</si>
  <si>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</si>
  <si>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</si>
  <si>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</si>
  <si>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</si>
  <si>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</si>
  <si>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</si>
  <si>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</si>
  <si>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</si>
  <si>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</si>
  <si>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</si>
  <si>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</si>
  <si>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</si>
  <si>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</si>
  <si>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</si>
  <si>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</si>
  <si>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</si>
  <si>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</si>
  <si>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</si>
  <si>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</si>
  <si>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</si>
  <si>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</si>
  <si>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</si>
  <si>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</si>
  <si>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</si>
  <si>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</si>
  <si>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</si>
  <si>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</si>
  <si>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</si>
  <si>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</si>
  <si>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</si>
  <si>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</si>
  <si>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</si>
  <si>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</si>
  <si>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</si>
  <si>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</si>
  <si>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</si>
  <si>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</si>
  <si>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</si>
  <si>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</si>
  <si>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</si>
  <si>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</si>
  <si>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</si>
  <si>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</si>
  <si>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</si>
  <si>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</si>
  <si>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</si>
  <si>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</si>
  <si>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</si>
  <si>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</si>
  <si>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</si>
  <si>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</si>
  <si>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</si>
  <si>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</si>
  <si>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</si>
  <si>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</si>
  <si>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</si>
  <si>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</si>
  <si>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</si>
  <si>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</si>
  <si>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</si>
  <si>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</si>
  <si>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</si>
  <si>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</si>
  <si>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</si>
  <si>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</si>
  <si>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</si>
  <si>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</si>
  <si>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</si>
  <si>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</si>
  <si>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</si>
  <si>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</si>
  <si>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</si>
  <si>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</si>
  <si>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</si>
  <si>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</si>
  <si>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</si>
  <si>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</si>
  <si>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</si>
  <si>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</si>
  <si>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</si>
  <si>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</si>
  <si>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</si>
  <si>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</si>
  <si>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</si>
  <si>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</si>
  <si>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</si>
  <si>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</si>
  <si>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</si>
  <si>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</si>
  <si>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</si>
  <si>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</si>
  <si>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</si>
  <si>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</si>
  <si>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</si>
  <si>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</si>
  <si>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</si>
  <si>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</si>
  <si>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</si>
  <si>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</si>
  <si>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</si>
  <si>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</si>
  <si>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</si>
  <si>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</si>
  <si>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</si>
  <si>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</si>
  <si>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</si>
  <si>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</si>
  <si>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</si>
  <si>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</si>
  <si>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</si>
  <si>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</si>
  <si>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</si>
  <si>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</si>
  <si>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</si>
  <si>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</si>
  <si>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</si>
  <si>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</si>
  <si>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</si>
  <si>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</si>
  <si>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</si>
  <si>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</si>
  <si>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</si>
  <si>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</si>
  <si>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</si>
  <si>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</si>
  <si>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</si>
  <si>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</si>
  <si>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</si>
  <si>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</si>
  <si>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</si>
  <si>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</si>
  <si>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</si>
  <si>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</si>
  <si>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</si>
  <si>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</si>
  <si>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</si>
  <si>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</si>
  <si>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</si>
  <si>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</si>
  <si>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</si>
  <si>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</si>
  <si>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</si>
  <si>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</si>
  <si>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</si>
  <si>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</si>
  <si>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</si>
  <si>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</si>
  <si>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</si>
  <si>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</si>
  <si>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</si>
  <si>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</si>
  <si>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</si>
  <si>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</si>
  <si>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</si>
  <si>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</si>
  <si>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</si>
  <si>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</si>
  <si>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</si>
  <si>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</si>
  <si>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</si>
  <si>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</si>
  <si>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</si>
  <si>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</si>
  <si>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</si>
  <si>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</si>
  <si>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</si>
  <si>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</si>
  <si>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</si>
  <si>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</si>
  <si>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</si>
  <si>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</si>
  <si>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</si>
  <si>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</si>
  <si>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</si>
  <si>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</si>
  <si>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</si>
  <si>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</si>
  <si>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</si>
  <si>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</si>
  <si>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</si>
  <si>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</si>
  <si>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</si>
  <si>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</si>
  <si>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</si>
  <si>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</si>
  <si>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</si>
  <si>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</si>
  <si>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</si>
  <si>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</si>
  <si>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</si>
  <si>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</si>
  <si>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</si>
  <si>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</si>
  <si>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</si>
  <si>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</si>
  <si>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</si>
  <si>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</si>
  <si>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</si>
  <si>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</si>
  <si>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</si>
  <si>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</si>
  <si>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</si>
  <si>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</si>
  <si>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</si>
  <si>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</si>
  <si>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</si>
  <si>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</si>
  <si>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</si>
  <si>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</si>
  <si>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</si>
  <si>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</si>
  <si>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</si>
  <si>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</si>
  <si>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</si>
  <si>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</si>
  <si>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</si>
  <si>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</si>
  <si>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</si>
  <si>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</si>
  <si>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</si>
  <si>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</si>
  <si>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</si>
  <si>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</si>
  <si>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</si>
  <si>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</si>
  <si>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</si>
  <si>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</si>
  <si>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</si>
  <si>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</si>
  <si>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</si>
  <si>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</si>
  <si>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</si>
  <si>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</si>
  <si>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</si>
  <si>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</si>
  <si>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</si>
  <si>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</si>
  <si>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</si>
  <si>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</si>
  <si>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</si>
  <si>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</si>
  <si>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</si>
  <si>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</si>
  <si>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</si>
  <si>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</si>
  <si>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</si>
  <si>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</si>
  <si>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</si>
  <si>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</si>
  <si>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</si>
  <si>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</si>
  <si>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</si>
  <si>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</si>
  <si>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</si>
  <si>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</si>
  <si>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</si>
  <si>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</si>
  <si>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</si>
  <si>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</si>
  <si>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</si>
  <si>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</si>
  <si>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</si>
  <si>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</si>
  <si>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</si>
  <si>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</si>
  <si>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</si>
  <si>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</si>
  <si>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</si>
  <si>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</si>
  <si>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</si>
  <si>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</si>
  <si>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</si>
  <si>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</si>
  <si>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</si>
  <si>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</si>
  <si>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</si>
  <si>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</si>
  <si>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</si>
  <si>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</si>
  <si>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</si>
  <si>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</si>
  <si>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</si>
  <si>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</si>
  <si>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</si>
  <si>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</si>
  <si>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</si>
  <si>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</si>
  <si>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</si>
  <si>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</si>
  <si>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</si>
  <si>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</si>
  <si>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</si>
  <si>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</si>
  <si>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</si>
  <si>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</si>
  <si>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</si>
  <si>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</si>
  <si>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</si>
  <si>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</si>
  <si>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</si>
  <si>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</si>
  <si>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</si>
  <si>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</si>
  <si>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</si>
  <si>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</si>
  <si>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</si>
  <si>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</si>
  <si>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</si>
  <si>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</si>
  <si>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</si>
  <si>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</si>
  <si>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</si>
  <si>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</si>
  <si>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</si>
  <si>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</si>
  <si>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</si>
  <si>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</si>
  <si>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</si>
  <si>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</si>
  <si>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</si>
  <si>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</si>
  <si>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</si>
  <si>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</si>
  <si>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</si>
  <si>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</si>
  <si>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</si>
  <si>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</si>
  <si>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</si>
  <si>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</si>
  <si>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</si>
  <si>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</si>
  <si>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</si>
  <si>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</si>
  <si>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</si>
  <si>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</si>
  <si>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</si>
  <si>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</si>
  <si>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</si>
  <si>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</si>
  <si>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</si>
  <si>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</si>
  <si>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</si>
  <si>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</si>
  <si>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</si>
  <si>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</si>
  <si>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</si>
  <si>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</si>
  <si>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</si>
  <si>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</si>
  <si>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</si>
  <si>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</si>
  <si>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</si>
  <si>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</si>
  <si>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</si>
  <si>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</si>
  <si>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</si>
  <si>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</si>
  <si>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</si>
  <si>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</si>
  <si>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</si>
  <si>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</si>
  <si>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</si>
  <si>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</si>
  <si>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</si>
  <si>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</si>
  <si>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</si>
  <si>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</si>
  <si>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</si>
  <si>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</si>
  <si>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</si>
  <si>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</si>
  <si>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</si>
  <si>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</si>
  <si>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</si>
  <si>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</si>
  <si>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</si>
  <si>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</si>
  <si>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</si>
  <si>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</si>
  <si>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</si>
  <si>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</si>
  <si>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</si>
  <si>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</si>
  <si>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</si>
  <si>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</si>
  <si>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</si>
  <si>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</si>
  <si>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</si>
  <si>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</si>
  <si>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</si>
  <si>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</si>
  <si>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</si>
  <si>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</si>
  <si>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</si>
  <si>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</si>
  <si>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</si>
  <si>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</si>
  <si>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</si>
  <si>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</si>
  <si>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</si>
  <si>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</si>
  <si>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</si>
  <si>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</si>
  <si>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</si>
  <si>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</si>
  <si>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</si>
  <si>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</si>
  <si>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</si>
  <si>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</si>
  <si>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</si>
  <si>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</si>
  <si>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</si>
  <si>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</si>
  <si>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</si>
  <si>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</si>
  <si>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</si>
  <si>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</si>
  <si>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</si>
  <si>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</si>
  <si>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</si>
  <si>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</si>
  <si>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</si>
  <si>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</si>
  <si>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</si>
  <si>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</si>
  <si>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</si>
  <si>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</si>
  <si>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</si>
  <si>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</si>
  <si>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</si>
  <si>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</si>
  <si>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</si>
  <si>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</si>
  <si>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</si>
  <si>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</si>
  <si>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</si>
  <si>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</si>
  <si>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</si>
  <si>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</si>
  <si>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</si>
  <si>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</si>
  <si>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</si>
  <si>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</si>
  <si>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</si>
  <si>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</si>
  <si>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</si>
  <si>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</si>
  <si>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</si>
  <si>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</si>
  <si>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</si>
  <si>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</si>
  <si>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</si>
  <si>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</si>
  <si>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</si>
  <si>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</si>
  <si>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</si>
  <si>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</si>
  <si>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</si>
  <si>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</si>
  <si>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</si>
  <si>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</si>
  <si>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</si>
  <si>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</si>
  <si>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</si>
  <si>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</si>
  <si>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</si>
  <si>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</si>
  <si>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</si>
  <si>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</si>
  <si>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</si>
  <si>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</si>
  <si>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</si>
  <si>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</si>
  <si>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</si>
  <si>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</si>
  <si>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</si>
  <si>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</si>
  <si>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</si>
  <si>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</si>
  <si>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</si>
  <si>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</si>
  <si>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</si>
  <si>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</si>
  <si>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</si>
  <si>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</si>
  <si>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</si>
  <si>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</si>
  <si>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</si>
  <si>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</si>
  <si>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</si>
  <si>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</si>
  <si>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</si>
  <si>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</si>
  <si>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</si>
  <si>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</si>
  <si>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</si>
  <si>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</si>
  <si>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</si>
  <si>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</si>
  <si>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</si>
  <si>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</si>
  <si>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</si>
  <si>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</si>
  <si>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</si>
  <si>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</si>
  <si>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</si>
  <si>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</si>
  <si>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</si>
  <si>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</si>
  <si>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</si>
  <si>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</si>
  <si>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</si>
  <si>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</si>
  <si>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</si>
  <si>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</si>
  <si>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</si>
  <si>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</si>
  <si>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</si>
  <si>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</si>
  <si>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</si>
  <si>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</si>
  <si>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</si>
  <si>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</si>
  <si>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</si>
  <si>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</si>
  <si>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</si>
  <si>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</si>
  <si>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</si>
  <si>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</si>
  <si>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</si>
  <si>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</si>
  <si>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</si>
  <si>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</si>
  <si>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</si>
  <si>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</si>
  <si>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</si>
  <si>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</si>
  <si>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</si>
  <si>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</si>
  <si>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</si>
  <si>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</si>
  <si>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</si>
  <si>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</si>
  <si>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</si>
  <si>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</si>
  <si>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</si>
  <si>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</si>
  <si>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</si>
  <si>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</si>
  <si>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</si>
  <si>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</si>
  <si>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</si>
  <si>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</si>
  <si>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</si>
  <si>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</si>
  <si>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</si>
  <si>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</si>
  <si>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</si>
  <si>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</si>
  <si>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</si>
  <si>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</si>
  <si>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</si>
  <si>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</si>
  <si>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</si>
  <si>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</si>
  <si>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</si>
  <si>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</si>
  <si>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</si>
  <si>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</si>
  <si>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</si>
  <si>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</si>
  <si>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</si>
  <si>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</si>
  <si>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</si>
  <si>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</si>
  <si>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</si>
  <si>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</si>
  <si>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</si>
  <si>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</si>
  <si>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</si>
  <si>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</si>
  <si>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</si>
  <si>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</si>
  <si>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</si>
  <si>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</si>
  <si>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</si>
  <si>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</si>
  <si>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</si>
  <si>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</si>
  <si>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</si>
  <si>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</si>
  <si>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</si>
  <si>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</si>
  <si>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</si>
  <si>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</si>
  <si>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</si>
  <si>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</si>
  <si>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</si>
  <si>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</si>
  <si>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</si>
  <si>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</si>
  <si>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</si>
  <si>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</si>
  <si>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</si>
  <si>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</si>
  <si>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</si>
  <si>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</si>
  <si>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</si>
  <si>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</si>
  <si>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</si>
  <si>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</si>
  <si>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</si>
  <si>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</si>
  <si>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</si>
  <si>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</si>
  <si>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</si>
  <si>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</si>
  <si>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</si>
  <si>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</si>
  <si>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</si>
  <si>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</si>
  <si>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</si>
  <si>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</si>
  <si>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</si>
  <si>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</si>
  <si>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</si>
  <si>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</si>
  <si>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</si>
  <si>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</si>
  <si>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</si>
  <si>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</si>
  <si>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</si>
  <si>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</si>
  <si>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</si>
  <si>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</si>
  <si>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</si>
  <si>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</si>
  <si>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</si>
  <si>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</si>
  <si>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</si>
  <si>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</si>
  <si>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</si>
  <si>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</si>
  <si>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</si>
  <si>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</si>
  <si>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</si>
  <si>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</si>
  <si>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</si>
  <si>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</si>
  <si>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</si>
  <si>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</si>
  <si>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</si>
  <si>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</si>
  <si>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</si>
  <si>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</si>
  <si>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</si>
  <si>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</si>
  <si>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</si>
  <si>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</si>
  <si>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</si>
  <si>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</si>
  <si>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</si>
  <si>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</si>
  <si>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</si>
  <si>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</si>
  <si>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</si>
  <si>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</si>
  <si>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</si>
  <si>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</si>
  <si>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</si>
  <si>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</si>
  <si>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</si>
  <si>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</si>
  <si>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</si>
  <si>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</si>
  <si>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</si>
  <si>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</si>
  <si>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</si>
  <si>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</si>
  <si>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</si>
  <si>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</si>
  <si>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</si>
  <si>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</si>
  <si>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</si>
  <si>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</si>
  <si>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</si>
  <si>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</si>
  <si>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</si>
  <si>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</si>
  <si>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</si>
  <si>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</si>
  <si>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</si>
  <si>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</si>
  <si>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</si>
  <si>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</si>
  <si>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</si>
  <si>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</si>
  <si>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</si>
  <si>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</si>
  <si>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</si>
  <si>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</si>
  <si>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</si>
  <si>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</si>
  <si>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</si>
  <si>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</si>
  <si>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</si>
  <si>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</si>
  <si>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</si>
  <si>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</si>
  <si>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</si>
  <si>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</si>
  <si>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</si>
  <si>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</si>
  <si>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</si>
  <si>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</si>
  <si>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</si>
  <si>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</si>
  <si>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</si>
  <si>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</si>
  <si>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</si>
  <si>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</si>
  <si>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</si>
  <si>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</si>
  <si>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</si>
  <si>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</si>
  <si>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</si>
  <si>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</si>
  <si>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</si>
  <si>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</si>
  <si>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</si>
  <si>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</si>
  <si>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</si>
  <si>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</si>
  <si>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</si>
  <si>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</si>
  <si>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</si>
  <si>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</si>
  <si>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</si>
  <si>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</si>
  <si>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</si>
  <si>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</si>
  <si>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</si>
  <si>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</si>
  <si>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</si>
  <si>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</si>
  <si>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</si>
  <si>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</si>
  <si>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</si>
  <si>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</si>
  <si>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</si>
  <si>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</si>
  <si>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</si>
  <si>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</si>
  <si>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</si>
  <si>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</si>
  <si>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</si>
  <si>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</si>
  <si>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</si>
  <si>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</si>
  <si>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</si>
  <si>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</si>
  <si>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</si>
  <si>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</si>
  <si>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</si>
  <si>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</si>
  <si>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</si>
  <si>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</si>
  <si>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</si>
  <si>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</si>
  <si>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</si>
  <si>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</si>
  <si>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</si>
  <si>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</si>
  <si>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</si>
  <si>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</si>
  <si>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</si>
  <si>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</si>
  <si>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</si>
  <si>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</si>
  <si>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</si>
  <si>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</si>
  <si>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</si>
  <si>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</si>
  <si>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</si>
  <si>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</si>
  <si>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</si>
  <si>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</si>
  <si>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</si>
  <si>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</si>
  <si>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</si>
  <si>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</si>
  <si>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</si>
  <si>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</si>
  <si>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</si>
  <si>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</si>
  <si>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</si>
  <si>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</si>
  <si>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</si>
  <si>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</si>
  <si>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</si>
  <si>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</si>
  <si>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</si>
  <si>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</si>
  <si>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</si>
  <si>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</si>
  <si>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</si>
  <si>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</si>
  <si>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</si>
  <si>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</si>
  <si>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</si>
  <si>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</si>
  <si>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</si>
  <si>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</si>
  <si>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</si>
  <si>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</si>
  <si>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</si>
  <si>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</si>
  <si>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</si>
  <si>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</si>
  <si>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</si>
  <si>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</si>
  <si>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</si>
  <si>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</si>
  <si>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</si>
  <si>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</si>
  <si>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</si>
  <si>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</si>
  <si>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</si>
  <si>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</si>
  <si>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</si>
  <si>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</si>
  <si>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</si>
  <si>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</si>
  <si>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</si>
  <si>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</si>
  <si>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</si>
  <si>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</si>
  <si>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</si>
  <si>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</si>
  <si>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</si>
  <si>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</si>
  <si>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</si>
  <si>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</si>
  <si>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</si>
  <si>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</si>
  <si>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</si>
  <si>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</si>
  <si>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</si>
  <si>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</si>
  <si>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</si>
  <si>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</si>
  <si>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</si>
  <si>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</si>
  <si>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</si>
  <si>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</si>
  <si>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</si>
  <si>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</si>
  <si>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</si>
  <si>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</si>
  <si>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</si>
  <si>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</si>
  <si>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</si>
  <si>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</si>
  <si>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</si>
  <si>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</si>
  <si>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</si>
  <si>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</si>
  <si>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</si>
  <si>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</si>
  <si>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</si>
  <si>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</si>
  <si>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</si>
  <si>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</si>
  <si>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</si>
  <si>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</si>
  <si>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</si>
  <si>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</si>
  <si>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</si>
  <si>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</si>
  <si>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</si>
  <si>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</si>
  <si>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</si>
  <si>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</si>
  <si>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</si>
  <si>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</si>
  <si>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</si>
  <si>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</si>
  <si>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</si>
  <si>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</si>
  <si>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</si>
  <si>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</si>
  <si>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</si>
  <si>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</si>
  <si>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</si>
  <si>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</si>
  <si>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</si>
  <si>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</si>
  <si>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</si>
  <si>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</si>
  <si>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</si>
  <si>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</si>
  <si>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</si>
  <si>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</si>
  <si>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</si>
  <si>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</si>
  <si>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</si>
  <si>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</si>
  <si>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</si>
  <si>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</si>
  <si>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</si>
  <si>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</si>
  <si>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</si>
  <si>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</si>
  <si>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</si>
  <si>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</si>
  <si>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</si>
  <si>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</si>
  <si>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</si>
  <si>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</si>
  <si>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</si>
  <si>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</si>
  <si>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</si>
  <si>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</si>
  <si>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</si>
  <si>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</si>
  <si>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</si>
  <si>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</si>
  <si>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</si>
  <si>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</si>
  <si>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</si>
  <si>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</si>
  <si>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</si>
  <si>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</si>
  <si>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</si>
  <si>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</si>
  <si>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</si>
  <si>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</si>
  <si>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</si>
  <si>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</si>
  <si>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</si>
  <si>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</si>
  <si>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</si>
  <si>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</si>
  <si>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</si>
  <si>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</si>
  <si>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</si>
  <si>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</si>
  <si>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</si>
  <si>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</si>
  <si>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</si>
  <si>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</si>
  <si>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</si>
  <si>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</si>
  <si>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</si>
  <si>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</si>
  <si>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</si>
  <si>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</si>
  <si>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</si>
  <si>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</si>
  <si>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</si>
  <si>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</si>
  <si>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</si>
  <si>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</si>
  <si>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</si>
  <si>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</si>
  <si>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</si>
  <si>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</si>
  <si>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</si>
  <si>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</si>
  <si>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</si>
  <si>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</si>
  <si>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</si>
  <si>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</si>
  <si>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</si>
  <si>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</si>
  <si>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</si>
  <si>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</si>
  <si>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</si>
  <si>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</si>
  <si>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</si>
  <si>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</si>
  <si>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</si>
  <si>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</si>
  <si>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</si>
  <si>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</si>
  <si>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</si>
  <si>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</si>
  <si>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</si>
  <si>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</si>
  <si>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</si>
  <si>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</si>
  <si>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</si>
  <si>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</si>
  <si>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</si>
  <si>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</si>
  <si>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</si>
  <si>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</si>
  <si>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</si>
  <si>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</si>
  <si>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</si>
  <si>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</si>
  <si>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</si>
  <si>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</si>
  <si>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</si>
  <si>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</si>
  <si>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</si>
  <si>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</si>
  <si>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</si>
  <si>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</si>
  <si>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</si>
  <si>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</si>
  <si>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</si>
  <si>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</si>
  <si>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</si>
  <si>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</si>
  <si>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</si>
  <si>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</si>
  <si>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</si>
  <si>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</si>
  <si>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</si>
  <si>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</si>
  <si>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</si>
  <si>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</si>
  <si>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</si>
  <si>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</si>
  <si>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</si>
  <si>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</si>
  <si>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</si>
  <si>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</si>
  <si>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</si>
  <si>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</si>
  <si>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</si>
  <si>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</si>
  <si>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</si>
  <si>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</si>
  <si>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</si>
  <si>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</si>
  <si>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</si>
  <si>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</si>
  <si>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</si>
  <si>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</si>
  <si>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</si>
  <si>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</si>
  <si>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</si>
  <si>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</si>
  <si>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</si>
  <si>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</si>
  <si>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</si>
  <si>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</si>
  <si>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</si>
  <si>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</si>
  <si>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</si>
  <si>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</si>
  <si>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</si>
  <si>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</si>
  <si>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</si>
  <si>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</si>
  <si>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</si>
  <si>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</si>
  <si>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</si>
  <si>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</si>
  <si>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</si>
  <si>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</si>
  <si>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</si>
  <si>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</si>
  <si>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</si>
  <si>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</si>
  <si>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</si>
  <si>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</si>
  <si>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</si>
  <si>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</si>
  <si>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</si>
  <si>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</si>
  <si>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</si>
  <si>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</si>
  <si>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</si>
  <si>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</si>
  <si>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</si>
  <si>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</si>
  <si>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</si>
  <si>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</si>
  <si>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</si>
  <si>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</si>
  <si>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</si>
  <si>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</si>
  <si>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</si>
  <si>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</si>
  <si>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</si>
  <si>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</si>
  <si>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</si>
  <si>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</si>
  <si>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</si>
  <si>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</si>
  <si>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</si>
  <si>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</si>
  <si>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</si>
  <si>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</si>
  <si>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</si>
  <si>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</si>
  <si>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</si>
  <si>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</si>
  <si>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</si>
  <si>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</si>
  <si>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</si>
  <si>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</si>
  <si>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</si>
  <si>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</si>
  <si>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</si>
  <si>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</si>
  <si>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</si>
  <si>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</si>
  <si>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</si>
  <si>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</si>
  <si>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</si>
  <si>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</si>
  <si>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</si>
  <si>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</si>
  <si>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</si>
  <si>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</si>
  <si>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</si>
  <si>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</si>
  <si>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</si>
  <si>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</si>
  <si>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</si>
  <si>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</si>
  <si>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</si>
  <si>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</si>
  <si>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</si>
  <si>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</si>
  <si>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</si>
  <si>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</si>
  <si>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</si>
  <si>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</si>
  <si>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</si>
  <si>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</si>
  <si>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</si>
  <si>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</si>
  <si>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</si>
  <si>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</si>
  <si>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</si>
  <si>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</si>
  <si>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</si>
  <si>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</si>
  <si>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</si>
  <si>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</si>
  <si>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</si>
  <si>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</si>
  <si>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</si>
  <si>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</si>
  <si>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</si>
  <si>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</si>
  <si>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</si>
  <si>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</si>
  <si>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</si>
  <si>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</si>
  <si>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</si>
  <si>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</si>
  <si>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</si>
  <si>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</si>
  <si>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</si>
  <si>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</si>
  <si>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</si>
  <si>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</si>
  <si>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</si>
  <si>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</si>
  <si>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</si>
  <si>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</si>
  <si>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</si>
  <si>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</si>
  <si>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</si>
  <si>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</si>
  <si>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</si>
  <si>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</si>
  <si>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</si>
  <si>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</si>
  <si>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</si>
  <si>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</si>
  <si>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</si>
  <si>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</si>
  <si>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</si>
  <si>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</si>
  <si>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</si>
  <si>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</si>
  <si>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</si>
  <si>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</si>
  <si>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</si>
  <si>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</si>
  <si>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</si>
  <si>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</si>
  <si>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</si>
  <si>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</si>
  <si>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</si>
  <si>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</si>
  <si>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</si>
  <si>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</si>
  <si>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</si>
  <si>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</si>
  <si>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</si>
  <si>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</si>
  <si>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</si>
  <si>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</si>
  <si>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</si>
  <si>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</si>
  <si>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</si>
  <si>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</si>
  <si>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</si>
  <si>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</si>
  <si>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</si>
  <si>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</si>
  <si>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</si>
  <si>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</si>
  <si>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</si>
  <si>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</si>
  <si>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</si>
  <si>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</si>
  <si>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</si>
  <si>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</si>
  <si>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</si>
  <si>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</si>
  <si>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</si>
  <si>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</si>
  <si>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</si>
  <si>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</si>
  <si>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</si>
  <si>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</si>
  <si>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</si>
  <si>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</si>
  <si>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</si>
  <si>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</si>
  <si>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</si>
  <si>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</si>
  <si>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</si>
  <si>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</si>
  <si>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</si>
  <si>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</si>
  <si>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</si>
  <si>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</si>
  <si>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</si>
  <si>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</si>
  <si>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</si>
  <si>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</si>
  <si>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</si>
  <si>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</si>
  <si>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</si>
  <si>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</si>
  <si>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</si>
  <si>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</si>
  <si>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</si>
  <si>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</si>
  <si>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</si>
  <si>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</si>
  <si>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</si>
  <si>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</si>
  <si>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</si>
  <si>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</si>
  <si>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</si>
  <si>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</si>
  <si>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</si>
  <si>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</si>
  <si>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</si>
  <si>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</si>
  <si>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</si>
  <si>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</si>
  <si>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</si>
  <si>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</si>
  <si>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</si>
  <si>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</si>
  <si>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</si>
  <si>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</si>
  <si>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</si>
  <si>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</si>
  <si>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</si>
  <si>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</si>
  <si>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</si>
  <si>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</si>
  <si>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</si>
  <si>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</si>
  <si>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</si>
  <si>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</si>
  <si>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</si>
  <si>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</si>
  <si>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</si>
  <si>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</si>
  <si>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</si>
  <si>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</si>
  <si>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</si>
  <si>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</si>
  <si>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</si>
  <si>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</si>
  <si>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</si>
  <si>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</si>
  <si>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</si>
  <si>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</si>
  <si>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</si>
  <si>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</si>
  <si>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</si>
  <si>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</si>
  <si>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</si>
  <si>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</si>
  <si>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</si>
  <si>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</si>
  <si>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</si>
  <si>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</si>
  <si>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</si>
  <si>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</si>
  <si>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</si>
  <si>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</si>
  <si>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</si>
  <si>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</si>
  <si>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</si>
  <si>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</si>
  <si>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</si>
  <si>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</si>
  <si>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</si>
  <si>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</si>
  <si>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</si>
  <si>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</si>
  <si>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</si>
  <si>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</si>
  <si>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</si>
  <si>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</si>
  <si>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</si>
  <si>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</si>
  <si>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</si>
  <si>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</si>
  <si>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</si>
  <si>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</si>
  <si>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</si>
  <si>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</si>
  <si>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</si>
  <si>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</si>
  <si>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</si>
  <si>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</si>
  <si>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</si>
  <si>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</si>
  <si>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</si>
  <si>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</si>
  <si>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</si>
  <si>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</si>
  <si>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</si>
  <si>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</si>
  <si>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</si>
  <si>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</si>
  <si>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</si>
  <si>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</si>
  <si>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</si>
  <si>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</si>
  <si>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</si>
  <si>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</si>
  <si>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</si>
  <si>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</si>
  <si>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</si>
  <si>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</si>
  <si>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</si>
  <si>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</si>
  <si>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</si>
  <si>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</si>
  <si>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</si>
  <si>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</si>
  <si>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</si>
  <si>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</si>
  <si>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</si>
  <si>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</si>
  <si>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</si>
  <si>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</si>
  <si>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</si>
  <si>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</si>
  <si>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</si>
  <si>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</si>
  <si>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</si>
  <si>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</si>
  <si>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</si>
  <si>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</si>
  <si>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</si>
  <si>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</si>
  <si>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</si>
  <si>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</si>
  <si>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</si>
  <si>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</si>
  <si>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</si>
  <si>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</si>
  <si>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</si>
  <si>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</si>
  <si>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</si>
  <si>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</si>
  <si>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</si>
  <si>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</si>
  <si>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</si>
  <si>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</si>
  <si>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</si>
  <si>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</si>
  <si>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</si>
  <si>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</si>
  <si>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</si>
  <si>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</si>
  <si>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</si>
  <si>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</si>
  <si>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</si>
  <si>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</si>
  <si>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</si>
  <si>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</si>
  <si>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</si>
  <si>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</si>
  <si>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</si>
  <si>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</si>
  <si>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</si>
  <si>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</si>
  <si>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</si>
  <si>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</si>
  <si>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</si>
  <si>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</si>
  <si>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</si>
  <si>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</si>
  <si>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</si>
  <si>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</si>
  <si>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</si>
  <si>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</si>
  <si>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</si>
  <si>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</si>
  <si>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</si>
  <si>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</si>
  <si>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</si>
  <si>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</si>
  <si>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</si>
  <si>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</si>
  <si>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</si>
  <si>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</si>
  <si>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</si>
  <si>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</si>
  <si>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</si>
  <si>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</si>
  <si>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</si>
  <si>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</si>
  <si>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</si>
  <si>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</si>
  <si>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</si>
  <si>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</si>
  <si>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</si>
  <si>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</si>
  <si>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</si>
  <si>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</si>
  <si>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</si>
  <si>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</si>
  <si>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</si>
  <si>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</si>
  <si>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</si>
  <si>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</si>
  <si>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</si>
  <si>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</si>
  <si>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</si>
  <si>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</si>
  <si>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</si>
  <si>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</si>
  <si>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</si>
  <si>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</si>
  <si>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</si>
  <si>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</si>
  <si>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</si>
  <si>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</si>
  <si>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</si>
  <si>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</si>
  <si>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</si>
  <si>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</si>
  <si>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</si>
  <si>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</si>
  <si>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</si>
  <si>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</si>
  <si>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</si>
  <si>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</si>
  <si>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</si>
  <si>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</si>
  <si>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</si>
  <si>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</si>
  <si>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</si>
  <si>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</si>
  <si>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</si>
  <si>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</si>
  <si>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</si>
  <si>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</si>
  <si>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</si>
  <si>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</si>
  <si>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</si>
  <si>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</si>
  <si>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</si>
  <si>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</si>
  <si>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</si>
  <si>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</si>
  <si>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</si>
  <si>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</si>
  <si>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</si>
  <si>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</si>
  <si>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</si>
  <si>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</si>
  <si>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</si>
  <si>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</si>
  <si>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</si>
  <si>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</si>
  <si>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</si>
  <si>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</si>
  <si>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</si>
  <si>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</si>
  <si>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</si>
  <si>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</si>
  <si>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</si>
  <si>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</si>
  <si>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</si>
  <si>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</si>
  <si>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</si>
  <si>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</si>
  <si>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</si>
  <si>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</si>
  <si>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</si>
  <si>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</si>
  <si>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</si>
  <si>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</si>
  <si>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</si>
  <si>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</si>
  <si>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</si>
  <si>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</si>
  <si>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</si>
  <si>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</si>
  <si>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</si>
  <si>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</si>
  <si>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</si>
  <si>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</si>
  <si>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</si>
  <si>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</si>
  <si>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</si>
  <si>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</si>
  <si>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</si>
  <si>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</si>
  <si>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</si>
  <si>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</si>
  <si>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</si>
  <si>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</si>
  <si>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</si>
  <si>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</si>
  <si>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</si>
  <si>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</si>
  <si>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</si>
  <si>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</si>
  <si>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</si>
  <si>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</si>
  <si>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</si>
  <si>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</si>
  <si>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</si>
  <si>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</si>
  <si>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</si>
  <si>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</si>
  <si>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</si>
  <si>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</si>
  <si>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</si>
  <si>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</si>
  <si>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</si>
  <si>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</si>
  <si>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</si>
  <si>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</si>
  <si>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</si>
  <si>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</si>
  <si>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</si>
  <si>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</si>
  <si>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</si>
  <si>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</si>
  <si>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</si>
  <si>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</si>
  <si>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</si>
  <si>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</si>
  <si>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</si>
  <si>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</si>
  <si>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</si>
  <si>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</si>
  <si>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</si>
  <si>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</si>
  <si>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</si>
  <si>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</si>
  <si>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</si>
  <si>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</si>
  <si>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</si>
  <si>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</si>
  <si>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</si>
  <si>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</si>
  <si>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</si>
  <si>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</si>
  <si>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</si>
  <si>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</si>
  <si>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</si>
  <si>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</si>
  <si>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</si>
  <si>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</si>
  <si>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</si>
  <si>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</si>
  <si>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</si>
  <si>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</si>
  <si>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</si>
  <si>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</si>
  <si>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</si>
  <si>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</si>
  <si>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</si>
  <si>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</si>
  <si>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</si>
  <si>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</si>
  <si>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</si>
  <si>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</si>
  <si>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</si>
  <si>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</si>
  <si>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</si>
  <si>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</si>
  <si>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</si>
  <si>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</si>
  <si>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</si>
  <si>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</si>
  <si>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</si>
  <si>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</si>
  <si>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</si>
  <si>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</si>
  <si>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</si>
  <si>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</si>
  <si>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</si>
  <si>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</si>
  <si>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</si>
  <si>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</si>
  <si>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</si>
  <si>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</si>
  <si>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</si>
  <si>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</si>
  <si>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</si>
  <si>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</si>
  <si>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</si>
  <si>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</si>
  <si>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</si>
  <si>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</si>
  <si>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</si>
  <si>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</si>
  <si>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</si>
  <si>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</si>
  <si>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</si>
  <si>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</si>
  <si>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</si>
  <si>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</si>
  <si>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</si>
  <si>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</si>
  <si>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</si>
  <si>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</si>
  <si>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</si>
  <si>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</si>
  <si>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</si>
  <si>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</si>
  <si>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</si>
  <si>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</si>
  <si>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</si>
  <si>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</si>
  <si>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</si>
  <si>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</si>
  <si>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</si>
  <si>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</si>
  <si>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</si>
  <si>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</si>
  <si>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</si>
  <si>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</si>
  <si>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</si>
  <si>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</si>
  <si>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</si>
  <si>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</si>
  <si>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</si>
  <si>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</si>
  <si>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</si>
  <si>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</si>
  <si>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</si>
  <si>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</si>
  <si>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</si>
  <si>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</si>
  <si>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</si>
  <si>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</si>
  <si>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</si>
  <si>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</si>
  <si>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</si>
  <si>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</si>
  <si>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</si>
  <si>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</si>
  <si>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</si>
  <si>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</si>
  <si>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</si>
  <si>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</si>
  <si>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</si>
  <si>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</si>
  <si>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</si>
  <si>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</si>
  <si>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</si>
  <si>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</si>
  <si>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</si>
  <si>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</si>
  <si>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</si>
  <si>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</si>
  <si>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</si>
  <si>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</si>
  <si>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</si>
  <si>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</si>
  <si>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</si>
  <si>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</si>
  <si>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</si>
  <si>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</si>
  <si>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</si>
  <si>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</si>
  <si>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</si>
  <si>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</si>
  <si>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</si>
  <si>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</si>
  <si>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</si>
  <si>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</si>
  <si>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</si>
  <si>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</si>
  <si>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</si>
  <si>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</si>
  <si>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</si>
  <si>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</si>
  <si>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</si>
  <si>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</si>
  <si>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</si>
  <si>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</si>
  <si>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</si>
  <si>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</si>
  <si>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</si>
  <si>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</si>
  <si>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</si>
  <si>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</si>
  <si>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</si>
  <si>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</si>
  <si>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</si>
  <si>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</si>
  <si>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</si>
  <si>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</si>
  <si>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</si>
  <si>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</si>
  <si>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</si>
  <si>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</si>
  <si>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</si>
  <si>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</si>
  <si>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</si>
  <si>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</si>
  <si>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</si>
  <si>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</si>
  <si>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</si>
  <si>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</si>
  <si>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</si>
  <si>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</si>
  <si>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</si>
  <si>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</si>
  <si>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</si>
  <si>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</si>
  <si>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</si>
  <si>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</si>
  <si>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</si>
  <si>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</si>
  <si>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</si>
  <si>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</si>
  <si>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</si>
  <si>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</si>
  <si>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</si>
  <si>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</si>
  <si>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</si>
  <si>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</si>
  <si>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</si>
  <si>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</si>
  <si>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</si>
  <si>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</si>
  <si>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</si>
  <si>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</si>
  <si>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</si>
  <si>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</si>
  <si>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</si>
  <si>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</si>
  <si>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</si>
  <si>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</si>
  <si>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</si>
  <si>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</si>
  <si>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</si>
  <si>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</si>
  <si>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</si>
  <si>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</si>
  <si>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</si>
  <si>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</si>
  <si>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</si>
  <si>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</si>
  <si>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</si>
  <si>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</si>
  <si>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</si>
  <si>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</si>
  <si>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</si>
  <si>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</si>
  <si>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</si>
  <si>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</si>
  <si>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</si>
  <si>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</si>
  <si>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</si>
  <si>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</si>
  <si>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</si>
  <si>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</si>
  <si>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</si>
  <si>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</si>
  <si>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</si>
  <si>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</si>
  <si>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</si>
  <si>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</si>
  <si>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</si>
  <si>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</si>
  <si>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</si>
  <si>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</si>
  <si>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</si>
  <si>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</si>
  <si>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</si>
  <si>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</si>
  <si>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</si>
  <si>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</si>
  <si>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</si>
  <si>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</si>
  <si>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</si>
  <si>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</si>
  <si>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</si>
  <si>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</si>
  <si>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</si>
  <si>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</si>
  <si>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</si>
  <si>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</si>
  <si>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</si>
  <si>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</si>
  <si>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</si>
  <si>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</si>
  <si>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</si>
  <si>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</si>
  <si>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</si>
  <si>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</si>
  <si>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</si>
  <si>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</si>
  <si>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</si>
  <si>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</si>
  <si>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</si>
  <si>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</si>
  <si>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</si>
  <si>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</si>
  <si>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</si>
  <si>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</si>
  <si>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</si>
  <si>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</si>
  <si>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</si>
  <si>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</si>
  <si>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</si>
  <si>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</si>
  <si>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</si>
  <si>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</si>
  <si>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</si>
  <si>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</si>
  <si>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</si>
  <si>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</si>
  <si>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</si>
  <si>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</si>
  <si>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</si>
  <si>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</si>
  <si>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</si>
  <si>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</si>
  <si>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</si>
  <si>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</si>
  <si>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</si>
  <si>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</si>
  <si>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</si>
  <si>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</si>
  <si>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</si>
  <si>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</si>
  <si>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</si>
  <si>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</si>
  <si>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</si>
  <si>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</si>
  <si>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</si>
  <si>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</si>
  <si>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</si>
  <si>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</si>
  <si>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</si>
  <si>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</si>
  <si>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</si>
  <si>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</si>
  <si>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</si>
  <si>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</si>
  <si>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</si>
  <si>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</si>
  <si>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</si>
  <si>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</si>
  <si>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</si>
  <si>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</si>
  <si>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</si>
  <si>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</si>
  <si>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</si>
  <si>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</si>
  <si>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</si>
  <si>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</si>
  <si>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</si>
  <si>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</si>
  <si>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</si>
  <si>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</si>
  <si>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</si>
  <si>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</si>
  <si>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</si>
  <si>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</si>
  <si>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</si>
  <si>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</si>
  <si>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</si>
  <si>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</si>
  <si>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</si>
  <si>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</si>
  <si>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</si>
  <si>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</si>
  <si>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</si>
  <si>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</si>
  <si>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</si>
  <si>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</si>
  <si>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</si>
  <si>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</si>
  <si>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</si>
  <si>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</si>
  <si>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</si>
  <si>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</si>
  <si>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</si>
  <si>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</si>
  <si>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</si>
  <si>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</si>
  <si>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</si>
  <si>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</si>
  <si>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</si>
  <si>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</si>
  <si>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</si>
  <si>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</si>
  <si>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</si>
  <si>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</si>
  <si>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</si>
  <si>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</si>
  <si>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</si>
  <si>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</si>
  <si>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</si>
  <si>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</si>
  <si>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</si>
  <si>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</si>
  <si>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</si>
  <si>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</si>
  <si>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</si>
  <si>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</si>
  <si>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</si>
  <si>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</si>
  <si>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</si>
  <si>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</si>
  <si>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</si>
  <si>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</si>
  <si>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</si>
  <si>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</si>
  <si>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</si>
  <si>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</si>
  <si>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</si>
  <si>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</si>
  <si>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</si>
  <si>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</si>
  <si>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</si>
  <si>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</si>
  <si>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</si>
  <si>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</si>
  <si>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</si>
  <si>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</si>
  <si>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</si>
  <si>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</si>
  <si>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</si>
  <si>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</si>
  <si>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</si>
  <si>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</si>
  <si>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</si>
  <si>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</si>
  <si>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</si>
  <si>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</si>
  <si>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</si>
  <si>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</si>
  <si>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</si>
  <si>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</si>
  <si>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</si>
  <si>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</si>
  <si>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</si>
  <si>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</si>
  <si>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</si>
  <si>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</si>
  <si>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</si>
  <si>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</si>
  <si>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</si>
  <si>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</si>
  <si>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</si>
  <si>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</si>
  <si>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</si>
  <si>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</si>
  <si>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</si>
  <si>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</si>
  <si>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</si>
  <si>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</si>
  <si>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</si>
  <si>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</si>
  <si>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</si>
  <si>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</si>
  <si>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</si>
  <si>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</si>
  <si>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</si>
  <si>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</si>
  <si>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</si>
  <si>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</si>
  <si>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</si>
  <si>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</si>
  <si>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</si>
  <si>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</si>
  <si>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</si>
  <si>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</si>
  <si>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</si>
  <si>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</si>
  <si>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</si>
  <si>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</si>
  <si>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</si>
  <si>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</si>
  <si>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</si>
  <si>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</si>
  <si>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</si>
  <si>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</si>
  <si>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</si>
  <si>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</si>
  <si>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</si>
  <si>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</si>
  <si>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</si>
  <si>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</si>
  <si>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</si>
  <si>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</si>
  <si>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</si>
  <si>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</si>
  <si>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</si>
  <si>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</si>
  <si>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</si>
  <si>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</si>
  <si>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</si>
  <si>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</si>
  <si>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</si>
  <si>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</si>
  <si>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</si>
  <si>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</si>
  <si>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</si>
  <si>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</si>
  <si>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</si>
  <si>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</si>
  <si>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</si>
  <si>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</si>
  <si>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</si>
  <si>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</si>
  <si>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</si>
  <si>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</si>
  <si>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</si>
  <si>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</si>
  <si>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</si>
  <si>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</si>
  <si>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</si>
  <si>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</si>
  <si>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</si>
  <si>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</si>
  <si>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</si>
  <si>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</si>
  <si>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</si>
  <si>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</si>
  <si>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</si>
  <si>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</si>
  <si>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</si>
  <si>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</si>
  <si>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</si>
  <si>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</si>
  <si>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</si>
  <si>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</si>
  <si>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</si>
  <si>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</si>
  <si>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</si>
  <si>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</si>
  <si>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</si>
  <si>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</si>
  <si>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</si>
  <si>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</si>
  <si>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</si>
  <si>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</si>
  <si>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</si>
  <si>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</si>
  <si>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</si>
  <si>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</si>
  <si>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</si>
  <si>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</si>
  <si>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</si>
  <si>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</si>
  <si>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</si>
  <si>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</si>
  <si>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</si>
  <si>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</si>
  <si>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</si>
  <si>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</si>
  <si>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</si>
  <si>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</si>
  <si>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</si>
  <si>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</si>
  <si>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</si>
  <si>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</si>
  <si>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</si>
  <si>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</si>
  <si>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</si>
  <si>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</si>
  <si>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</si>
  <si>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</si>
  <si>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</si>
  <si>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</si>
  <si>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</si>
  <si>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</si>
  <si>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</si>
  <si>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</si>
  <si>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</si>
  <si>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</si>
  <si>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</si>
  <si>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</si>
  <si>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</si>
  <si>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</si>
  <si>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</si>
  <si>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</si>
  <si>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</si>
  <si>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</si>
  <si>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</si>
  <si>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</si>
  <si>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</si>
  <si>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</si>
  <si>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</si>
  <si>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</si>
  <si>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</si>
  <si>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</si>
  <si>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</si>
  <si>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</si>
  <si>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</si>
  <si>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</si>
  <si>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</si>
  <si>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</si>
  <si>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</si>
  <si>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</si>
  <si>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</si>
  <si>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</si>
  <si>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</si>
  <si>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</si>
  <si>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</si>
  <si>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</si>
  <si>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</si>
  <si>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</si>
  <si>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</si>
  <si>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</si>
  <si>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</si>
  <si>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</si>
  <si>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</si>
  <si>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</si>
  <si>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</si>
  <si>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</si>
  <si>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</si>
  <si>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</si>
  <si>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</si>
  <si>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</si>
  <si>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</si>
  <si>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</si>
  <si>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</si>
  <si>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</si>
  <si>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</si>
  <si>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</si>
  <si>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</si>
  <si>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</si>
  <si>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</si>
  <si>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</si>
  <si>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</si>
  <si>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</si>
  <si>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</si>
  <si>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</si>
  <si>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</si>
  <si>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</si>
  <si>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</si>
  <si>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</si>
  <si>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</si>
  <si>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</si>
  <si>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</si>
  <si>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</si>
  <si>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</si>
  <si>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</si>
  <si>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</si>
  <si>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</si>
  <si>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</si>
  <si>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</si>
  <si>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</si>
  <si>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</si>
  <si>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</si>
  <si>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</si>
  <si>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</si>
  <si>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</si>
  <si>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</si>
  <si>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</si>
  <si>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</si>
  <si>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</si>
  <si>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</si>
  <si>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</si>
  <si>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</si>
  <si>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</si>
  <si>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</si>
  <si>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</si>
  <si>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</si>
  <si>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</si>
  <si>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</si>
  <si>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</si>
  <si>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</si>
  <si>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</si>
  <si>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</si>
  <si>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</si>
  <si>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</si>
  <si>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</si>
  <si>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</si>
  <si>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</si>
  <si>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</si>
  <si>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</si>
  <si>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</si>
  <si>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</si>
  <si>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</si>
  <si>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</si>
  <si>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</si>
  <si>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</si>
  <si>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</si>
  <si>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</si>
  <si>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</si>
  <si>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</si>
  <si>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</si>
  <si>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</si>
  <si>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</si>
  <si>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</si>
  <si>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</si>
  <si>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</si>
  <si>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</si>
  <si>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</si>
  <si>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</si>
  <si>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</si>
  <si>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</si>
  <si>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</si>
  <si>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</si>
  <si>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</si>
  <si>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</si>
  <si>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</si>
  <si>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</si>
  <si>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</si>
  <si>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</si>
  <si>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</si>
  <si>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</si>
  <si>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</si>
  <si>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</si>
  <si>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</si>
  <si>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</si>
  <si>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</si>
  <si>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</si>
  <si>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</si>
  <si>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</si>
  <si>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</si>
  <si>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</si>
  <si>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</si>
  <si>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</si>
  <si>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</si>
  <si>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</si>
  <si>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</si>
  <si>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</si>
  <si>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</si>
  <si>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</si>
  <si>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</si>
  <si>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</si>
  <si>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</si>
  <si>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</si>
  <si>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</si>
  <si>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</si>
  <si>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</si>
  <si>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</si>
  <si>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</si>
  <si>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</si>
  <si>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</si>
  <si>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</si>
  <si>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</si>
  <si>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</si>
  <si>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</si>
  <si>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</si>
  <si>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</si>
  <si>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</si>
  <si>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</si>
  <si>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</si>
  <si>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</si>
  <si>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</si>
  <si>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</si>
  <si>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</si>
  <si>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</si>
  <si>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</si>
  <si>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</si>
  <si>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</si>
  <si>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</si>
  <si>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</si>
  <si>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</si>
  <si>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</si>
  <si>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</si>
  <si>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</si>
  <si>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</si>
  <si>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</si>
  <si>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</si>
  <si>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</si>
  <si>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</si>
  <si>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</si>
  <si>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</si>
  <si>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</si>
  <si>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</si>
  <si>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</si>
  <si>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</si>
  <si>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</si>
  <si>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</si>
  <si>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</si>
  <si>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</si>
  <si>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</si>
  <si>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</si>
  <si>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</si>
  <si>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</si>
  <si>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</si>
  <si>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</si>
  <si>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</si>
  <si>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</si>
  <si>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</si>
  <si>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</si>
  <si>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</si>
  <si>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</si>
  <si>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</si>
  <si>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</si>
  <si>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</si>
  <si>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</si>
  <si>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</si>
  <si>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</si>
  <si>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</si>
  <si>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</si>
  <si>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</si>
  <si>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</si>
  <si>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</si>
  <si>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</si>
  <si>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</si>
  <si>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</si>
  <si>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</si>
  <si>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</si>
  <si>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</si>
  <si>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</si>
  <si>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</si>
  <si>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</si>
  <si>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</si>
  <si>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</si>
  <si>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</si>
  <si>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</si>
  <si>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</si>
  <si>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</si>
  <si>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</si>
  <si>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</si>
  <si>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</si>
  <si>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</si>
  <si>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</si>
  <si>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</si>
  <si>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</si>
  <si>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</si>
  <si>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</si>
  <si>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</si>
  <si>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</si>
  <si>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</si>
  <si>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</si>
  <si>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</si>
  <si>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</si>
  <si>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</si>
  <si>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</si>
  <si>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</si>
  <si>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</si>
  <si>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</si>
  <si>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</si>
  <si>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</si>
  <si>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</si>
  <si>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</si>
  <si>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</si>
  <si>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</si>
  <si>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</si>
  <si>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</si>
  <si>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</si>
  <si>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</si>
  <si>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</si>
  <si>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</si>
  <si>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</si>
  <si>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</si>
  <si>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</si>
  <si>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</si>
  <si>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</si>
  <si>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</si>
  <si>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</si>
  <si>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</si>
  <si>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</si>
  <si>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</si>
  <si>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</si>
  <si>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</si>
  <si>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</si>
  <si>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</si>
  <si>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</si>
  <si>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</si>
  <si>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</si>
  <si>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</si>
  <si>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</si>
  <si>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</si>
  <si>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</si>
  <si>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</si>
  <si>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</si>
  <si>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</si>
  <si>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</si>
  <si>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</si>
  <si>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</si>
  <si>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</si>
  <si>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</si>
  <si>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</si>
  <si>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</si>
  <si>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</si>
  <si>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</si>
  <si>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</si>
  <si>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</si>
  <si>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</si>
  <si>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</si>
  <si>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</si>
  <si>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</si>
  <si>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</si>
  <si>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</si>
  <si>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</si>
  <si>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</si>
  <si>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</si>
  <si>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</si>
  <si>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</si>
  <si>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</si>
  <si>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</si>
  <si>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</si>
  <si>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</si>
  <si>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</si>
  <si>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</si>
  <si>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</si>
  <si>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</si>
  <si>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</si>
  <si>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</si>
  <si>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</si>
  <si>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</si>
  <si>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</si>
  <si>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</si>
  <si>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</si>
  <si>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</si>
  <si>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</si>
  <si>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</si>
  <si>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</si>
  <si>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</si>
  <si>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</si>
  <si>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</si>
  <si>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</si>
  <si>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</si>
  <si>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</si>
  <si>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</si>
  <si>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</si>
  <si>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</si>
  <si>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</si>
  <si>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</si>
  <si>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</si>
  <si>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</si>
  <si>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</si>
  <si>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</si>
  <si>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</si>
  <si>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</si>
  <si>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</si>
  <si>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</si>
  <si>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</si>
  <si>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</si>
  <si>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</si>
  <si>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</si>
  <si>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</si>
  <si>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</si>
  <si>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</si>
  <si>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</si>
  <si>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</si>
  <si>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</si>
  <si>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</si>
  <si>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</si>
  <si>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</si>
  <si>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</si>
  <si>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</si>
  <si>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</si>
  <si>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</si>
  <si>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</si>
  <si>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</si>
  <si>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</si>
  <si>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</si>
  <si>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</si>
  <si>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</si>
  <si>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</si>
  <si>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</si>
  <si>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</si>
  <si>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</si>
  <si>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</si>
  <si>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</si>
  <si>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</si>
  <si>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</si>
  <si>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</si>
  <si>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</si>
  <si>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</si>
  <si>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</si>
  <si>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</si>
  <si>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</si>
  <si>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</si>
  <si>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</si>
  <si>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</si>
  <si>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</si>
  <si>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</si>
  <si>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</si>
  <si>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</si>
  <si>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</si>
  <si>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</si>
  <si>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</si>
  <si>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</si>
  <si>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</si>
  <si>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</si>
  <si>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</si>
  <si>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</si>
  <si>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</si>
  <si>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</si>
  <si>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</si>
  <si>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</si>
  <si>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</si>
  <si>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</si>
  <si>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</si>
  <si>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</si>
  <si>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</si>
  <si>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</si>
  <si>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</si>
  <si>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</si>
  <si>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</si>
  <si>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</si>
  <si>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</si>
  <si>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</si>
  <si>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</si>
  <si>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</si>
  <si>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</si>
  <si>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</si>
  <si>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</si>
  <si>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</si>
  <si>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</si>
  <si>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</si>
  <si>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</si>
  <si>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</si>
  <si>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</si>
  <si>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</si>
  <si>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</si>
  <si>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</si>
  <si>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</si>
  <si>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</si>
  <si>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</si>
  <si>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</si>
  <si>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</si>
  <si>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</si>
  <si>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</si>
  <si>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</si>
  <si>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</si>
  <si>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</si>
  <si>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</si>
  <si>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</si>
  <si>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</si>
  <si>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</si>
  <si>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</si>
  <si>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</si>
  <si>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</si>
  <si>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</si>
  <si>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</si>
  <si>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</si>
  <si>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</si>
  <si>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</si>
  <si>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</si>
  <si>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</si>
  <si>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</si>
  <si>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</si>
  <si>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</si>
  <si>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</si>
  <si>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</si>
  <si>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</si>
  <si>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</si>
  <si>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</si>
  <si>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</si>
  <si>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</si>
  <si>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</si>
  <si>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</si>
  <si>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</si>
  <si>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</si>
  <si>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</si>
  <si>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</si>
  <si>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</si>
  <si>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</si>
  <si>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</si>
  <si>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</si>
  <si>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</si>
  <si>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</si>
  <si>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</si>
  <si>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</si>
  <si>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</si>
  <si>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</si>
  <si>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</si>
  <si>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</si>
  <si>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</si>
  <si>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</si>
  <si>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</si>
  <si>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</si>
  <si>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</si>
  <si>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</si>
  <si>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</si>
  <si>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</si>
  <si>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</si>
  <si>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</si>
  <si>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</si>
  <si>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</si>
  <si>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</si>
  <si>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</si>
  <si>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</si>
  <si>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</si>
  <si>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</si>
  <si>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</si>
  <si>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</si>
  <si>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</si>
  <si>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</si>
  <si>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</si>
  <si>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</si>
  <si>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</si>
  <si>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</si>
  <si>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</si>
  <si>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</si>
  <si>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</si>
  <si>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</si>
  <si>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</si>
  <si>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</si>
  <si>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</si>
  <si>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</si>
  <si>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</si>
  <si>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</si>
  <si>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</si>
  <si>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</si>
  <si>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</si>
  <si>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</si>
  <si>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</si>
  <si>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</si>
  <si>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</si>
  <si>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</si>
  <si>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</si>
  <si>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</si>
  <si>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</si>
  <si>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</si>
  <si>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</si>
  <si>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</si>
  <si>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</si>
  <si>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</si>
  <si>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</si>
  <si>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</si>
  <si>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</si>
  <si>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</si>
  <si>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</si>
  <si>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</si>
  <si>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</si>
  <si>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</si>
  <si>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</si>
  <si>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</si>
  <si>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</si>
  <si>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</si>
  <si>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</si>
  <si>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</si>
  <si>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</si>
  <si>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</si>
  <si>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</si>
  <si>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</si>
  <si>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</si>
  <si>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</si>
  <si>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</si>
  <si>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</si>
  <si>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</si>
  <si>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</si>
  <si>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</si>
  <si>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</si>
  <si>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</si>
  <si>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</si>
  <si>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</si>
  <si>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</si>
  <si>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</si>
  <si>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</si>
  <si>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</si>
  <si>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</si>
  <si>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</si>
  <si>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</si>
  <si>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</si>
  <si>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</si>
  <si>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</si>
  <si>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</si>
  <si>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</si>
  <si>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</si>
  <si>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</si>
  <si>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</si>
  <si>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</si>
  <si>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</si>
  <si>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</si>
  <si>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</si>
  <si>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</si>
  <si>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</si>
  <si>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</si>
  <si>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</si>
  <si>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</si>
  <si>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</si>
  <si>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</si>
  <si>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</si>
  <si>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</si>
  <si>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</si>
  <si>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</si>
  <si>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</si>
  <si>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</si>
  <si>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</si>
  <si>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</si>
  <si>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</si>
  <si>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</si>
  <si>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</si>
  <si>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</si>
  <si>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</si>
  <si>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</si>
  <si>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</si>
  <si>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</si>
  <si>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</si>
  <si>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</si>
  <si>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</si>
  <si>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</si>
  <si>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</si>
  <si>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</si>
  <si>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</si>
  <si>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</si>
  <si>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</si>
  <si>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</si>
  <si>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</si>
  <si>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</si>
  <si>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</si>
  <si>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</si>
  <si>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</si>
  <si>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</si>
  <si>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</si>
  <si>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</si>
  <si>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</si>
  <si>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</si>
  <si>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</si>
  <si>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</si>
  <si>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</si>
  <si>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</si>
  <si>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</si>
  <si>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</si>
  <si>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</si>
  <si>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</si>
  <si>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</si>
  <si>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</si>
  <si>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</si>
  <si>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</si>
  <si>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</si>
  <si>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</si>
  <si>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</si>
  <si>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</si>
  <si>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</si>
  <si>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</si>
  <si>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</si>
  <si>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</si>
  <si>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</si>
  <si>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</si>
  <si>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</si>
  <si>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</si>
  <si>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</si>
  <si>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</si>
  <si>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</si>
  <si>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</si>
  <si>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</si>
  <si>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</si>
  <si>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</si>
  <si>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</si>
  <si>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</si>
  <si>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</si>
  <si>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</si>
  <si>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</si>
  <si>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</si>
  <si>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</si>
  <si>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</si>
  <si>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</si>
  <si>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</si>
  <si>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</si>
  <si>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</si>
  <si>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</si>
  <si>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</si>
  <si>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</si>
  <si>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</si>
  <si>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</si>
  <si>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</si>
  <si>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</si>
  <si>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</si>
  <si>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</si>
  <si>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</si>
  <si>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</si>
  <si>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</si>
  <si>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</si>
  <si>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</si>
  <si>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</si>
  <si>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</si>
  <si>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</si>
  <si>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</si>
  <si>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</si>
  <si>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</si>
  <si>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</si>
  <si>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</si>
  <si>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</si>
  <si>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</si>
  <si>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</si>
  <si>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</si>
  <si>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</si>
  <si>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</si>
  <si>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</si>
  <si>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</si>
  <si>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</si>
  <si>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</si>
  <si>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</si>
  <si>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</si>
  <si>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</si>
  <si>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</si>
  <si>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</si>
  <si>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</si>
  <si>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</si>
  <si>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</si>
  <si>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</si>
  <si>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</si>
  <si>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</si>
  <si>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</si>
  <si>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</si>
  <si>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</si>
  <si>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</si>
  <si>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</si>
  <si>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</si>
  <si>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</si>
  <si>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</si>
  <si>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</si>
  <si>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</si>
  <si>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</si>
  <si>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</si>
  <si>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</si>
  <si>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</si>
  <si>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</si>
  <si>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</si>
  <si>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</si>
  <si>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</si>
  <si>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</si>
  <si>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</si>
  <si>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</si>
  <si>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</si>
  <si>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</si>
  <si>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</si>
  <si>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</si>
  <si>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</si>
  <si>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</si>
  <si>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</si>
  <si>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</si>
  <si>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</si>
  <si>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</si>
  <si>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</si>
  <si>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</si>
  <si>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</si>
  <si>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</si>
  <si>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</si>
  <si>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</si>
  <si>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</si>
  <si>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</si>
  <si>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</si>
  <si>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</si>
  <si>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</si>
  <si>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</si>
  <si>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</si>
  <si>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</si>
  <si>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</si>
  <si>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</si>
  <si>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</si>
  <si>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</si>
  <si>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</si>
  <si>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</si>
  <si>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</si>
  <si>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</si>
  <si>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</si>
  <si>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</si>
  <si>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</si>
  <si>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</si>
  <si>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</si>
  <si>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</si>
  <si>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</si>
  <si>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</si>
  <si>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</si>
  <si>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</si>
  <si>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</si>
  <si>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</si>
  <si>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</si>
  <si>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</si>
  <si>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</si>
  <si>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</si>
  <si>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</si>
  <si>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</si>
  <si>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</si>
  <si>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</si>
  <si>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</si>
  <si>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</si>
  <si>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</si>
  <si>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</si>
  <si>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</si>
  <si>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</si>
  <si>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</si>
  <si>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</si>
  <si>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</si>
  <si>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</si>
  <si>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</si>
  <si>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</si>
  <si>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</si>
  <si>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</si>
  <si>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</si>
  <si>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</si>
  <si>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</si>
  <si>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</si>
  <si>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</si>
  <si>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</si>
  <si>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</si>
  <si>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</si>
  <si>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</si>
  <si>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</si>
  <si>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</si>
  <si>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</si>
  <si>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</si>
  <si>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</si>
  <si>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</si>
  <si>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</si>
  <si>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</si>
  <si>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</si>
  <si>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</si>
  <si>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</si>
  <si>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</si>
  <si>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</si>
  <si>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</si>
  <si>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</si>
  <si>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</si>
  <si>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</si>
  <si>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</si>
  <si>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</si>
  <si>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</si>
  <si>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</si>
  <si>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</si>
  <si>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</si>
  <si>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</si>
  <si>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</si>
  <si>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</si>
  <si>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</si>
  <si>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</si>
  <si>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</si>
  <si>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</si>
  <si>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</si>
  <si>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</si>
  <si>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</si>
  <si>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</si>
  <si>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</si>
  <si>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</si>
  <si>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</si>
  <si>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</si>
  <si>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</si>
  <si>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</si>
  <si>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</si>
  <si>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</si>
  <si>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</si>
  <si>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</si>
  <si>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</si>
  <si>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</si>
  <si>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</si>
  <si>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</si>
  <si>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</si>
  <si>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</si>
  <si>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</si>
  <si>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</si>
  <si>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</si>
  <si>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</si>
  <si>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</si>
  <si>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</si>
  <si>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</si>
  <si>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</si>
  <si>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</si>
  <si>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</si>
  <si>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</si>
  <si>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</si>
  <si>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</si>
  <si>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</si>
  <si>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</si>
  <si>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</si>
  <si>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</si>
  <si>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</si>
  <si>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</si>
  <si>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</si>
  <si>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</si>
  <si>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</si>
  <si>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</si>
  <si>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</si>
  <si>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</si>
  <si>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</si>
  <si>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</si>
  <si>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</si>
  <si>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</si>
  <si>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</si>
  <si>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</si>
  <si>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</si>
  <si>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</si>
  <si>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</si>
  <si>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</si>
  <si>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</si>
  <si>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</si>
  <si>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</si>
  <si>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</si>
  <si>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</si>
  <si>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</si>
  <si>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</si>
  <si>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</si>
  <si>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</si>
  <si>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</si>
  <si>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</si>
  <si>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</si>
  <si>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</si>
  <si>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</si>
  <si>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</si>
  <si>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</si>
  <si>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</si>
  <si>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</si>
  <si>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</si>
  <si>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</si>
  <si>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</si>
  <si>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</si>
  <si>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</si>
  <si>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</si>
  <si>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</si>
  <si>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</si>
  <si>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</si>
  <si>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</si>
  <si>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</si>
  <si>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</si>
  <si>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</si>
  <si>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</si>
  <si>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</si>
  <si>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</si>
  <si>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</si>
  <si>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</si>
  <si>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</si>
  <si>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</si>
  <si>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</si>
  <si>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</si>
  <si>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</si>
  <si>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</si>
  <si>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</si>
  <si>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</si>
  <si>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</si>
  <si>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</si>
  <si>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</si>
  <si>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</si>
  <si>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</si>
  <si>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</si>
  <si>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</si>
  <si>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</si>
  <si>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</si>
  <si>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</si>
  <si>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</si>
  <si>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</si>
  <si>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</si>
  <si>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</si>
  <si>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</si>
  <si>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</si>
  <si>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</si>
  <si>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</si>
  <si>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</si>
  <si>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</si>
  <si>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</si>
  <si>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</si>
  <si>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</si>
  <si>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</si>
  <si>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</si>
  <si>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</si>
  <si>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</si>
  <si>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</si>
  <si>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</si>
  <si>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</si>
  <si>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</si>
  <si>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</si>
  <si>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</si>
  <si>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</si>
  <si>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</si>
  <si>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</si>
  <si>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</si>
  <si>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</si>
  <si>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</si>
  <si>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</si>
  <si>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</si>
  <si>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</si>
  <si>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</si>
  <si>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</si>
  <si>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</si>
  <si>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</si>
  <si>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</si>
  <si>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</si>
  <si>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</si>
  <si>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</si>
  <si>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</si>
  <si>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</si>
  <si>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</si>
  <si>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</si>
  <si>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</si>
  <si>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</si>
  <si>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</si>
  <si>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</si>
  <si>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</si>
  <si>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</si>
  <si>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</si>
  <si>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</si>
  <si>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</si>
  <si>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</si>
  <si>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</si>
  <si>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</si>
  <si>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</si>
  <si>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</si>
  <si>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</si>
  <si>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</si>
  <si>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</si>
  <si>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</si>
  <si>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</si>
  <si>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</si>
  <si>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</si>
  <si>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</si>
  <si>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</si>
  <si>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</si>
  <si>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</si>
  <si>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</si>
  <si>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</si>
  <si>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</si>
  <si>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</si>
  <si>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</si>
  <si>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</si>
  <si>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</si>
  <si>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</si>
  <si>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</si>
  <si>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</si>
  <si>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</si>
  <si>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</si>
  <si>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</si>
  <si>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</si>
  <si>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</si>
  <si>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</si>
  <si>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</si>
  <si>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</si>
  <si>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</si>
  <si>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</si>
  <si>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</si>
  <si>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</si>
  <si>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</si>
  <si>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</si>
  <si>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</si>
  <si>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</si>
  <si>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</si>
  <si>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</si>
  <si>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</si>
  <si>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</si>
  <si>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</si>
  <si>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</si>
  <si>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</si>
  <si>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</si>
  <si>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</si>
  <si>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</si>
  <si>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</si>
  <si>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</si>
  <si>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</si>
  <si>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</si>
  <si>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</si>
  <si>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</si>
  <si>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</si>
  <si>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</si>
  <si>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</si>
  <si>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</si>
  <si>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</si>
  <si>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</si>
  <si>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</si>
  <si>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</si>
  <si>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</si>
  <si>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</si>
  <si>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</si>
  <si>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</si>
  <si>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</si>
  <si>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</si>
  <si>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</si>
  <si>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</si>
  <si>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</si>
  <si>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</si>
  <si>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</si>
  <si>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</si>
  <si>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</si>
  <si>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</si>
  <si>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</si>
  <si>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</si>
  <si>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</si>
  <si>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</si>
  <si>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</si>
  <si>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</si>
  <si>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</si>
  <si>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</si>
  <si>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</si>
  <si>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</si>
  <si>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</si>
  <si>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</si>
  <si>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</si>
  <si>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</si>
  <si>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</si>
  <si>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</si>
  <si>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</si>
  <si>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</si>
  <si>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</si>
  <si>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</si>
  <si>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</si>
  <si>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</si>
  <si>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</si>
  <si>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</si>
  <si>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</si>
  <si>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</si>
  <si>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</si>
  <si>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</si>
  <si>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</si>
  <si>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</si>
  <si>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</si>
  <si>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</si>
  <si>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</si>
  <si>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</si>
  <si>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</si>
  <si>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</si>
  <si>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</si>
  <si>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</si>
  <si>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</si>
  <si>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</si>
  <si>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</si>
  <si>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</si>
  <si>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</si>
  <si>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</si>
  <si>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</si>
  <si>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</si>
  <si>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</si>
  <si>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</si>
  <si>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</si>
  <si>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</si>
  <si>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</si>
  <si>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</si>
  <si>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</si>
  <si>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</si>
  <si>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</si>
  <si>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</si>
  <si>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</si>
  <si>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</si>
  <si>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</si>
  <si>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</si>
  <si>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</si>
  <si>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</si>
  <si>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</si>
  <si>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</si>
  <si>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</si>
  <si>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</si>
  <si>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</si>
  <si>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</si>
  <si>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</si>
  <si>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</si>
  <si>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</si>
  <si>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</si>
  <si>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</si>
  <si>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</si>
  <si>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</si>
  <si>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</si>
  <si>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</si>
  <si>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</si>
  <si>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</si>
  <si>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</si>
  <si>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</si>
  <si>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</si>
  <si>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</si>
  <si>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</si>
  <si>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</si>
  <si>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</si>
  <si>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</si>
  <si>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</si>
  <si>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</si>
  <si>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</si>
  <si>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</si>
  <si>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</si>
  <si>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</si>
  <si>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</si>
  <si>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</si>
  <si>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</si>
  <si>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</si>
  <si>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</si>
  <si>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</si>
  <si>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</si>
  <si>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</si>
  <si>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</si>
  <si>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</si>
  <si>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</si>
  <si>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</si>
  <si>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</si>
  <si>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</si>
  <si>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</si>
  <si>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</si>
  <si>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</si>
  <si>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</si>
  <si>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</si>
  <si>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</si>
  <si>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</si>
  <si>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</si>
  <si>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</si>
  <si>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</si>
  <si>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</si>
  <si>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</si>
  <si>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</si>
  <si>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</si>
  <si>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</si>
  <si>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</si>
  <si>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</si>
  <si>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</si>
  <si>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</si>
  <si>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</si>
  <si>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</si>
  <si>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</si>
  <si>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</si>
  <si>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</si>
  <si>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</si>
  <si>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</si>
  <si>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</si>
  <si>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</si>
  <si>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</si>
  <si>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</si>
  <si>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</si>
  <si>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</si>
  <si>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</si>
  <si>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</si>
  <si>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</si>
  <si>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</si>
  <si>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</si>
  <si>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</si>
  <si>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</si>
  <si>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</si>
  <si>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</si>
  <si>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</si>
  <si>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</si>
  <si>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</si>
  <si>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</si>
  <si>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</si>
  <si>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</si>
  <si>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</si>
  <si>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</si>
  <si>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</si>
  <si>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</si>
  <si>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</si>
  <si>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</si>
  <si>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</si>
  <si>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</si>
  <si>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</si>
  <si>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</si>
  <si>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</si>
  <si>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</si>
  <si>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</si>
  <si>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</si>
  <si>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</si>
  <si>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</si>
  <si>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</si>
  <si>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</si>
  <si>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</si>
  <si>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</si>
  <si>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</si>
  <si>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</si>
  <si>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</si>
  <si>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</si>
  <si>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</si>
  <si>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</si>
  <si>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</si>
  <si>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</si>
  <si>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</si>
  <si>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</si>
  <si>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</si>
  <si>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</si>
  <si>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</si>
  <si>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</si>
  <si>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</si>
  <si>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</si>
  <si>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</si>
  <si>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</si>
  <si>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</si>
  <si>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</si>
  <si>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</si>
  <si>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</si>
  <si>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</si>
  <si>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</si>
  <si>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</si>
  <si>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</si>
  <si>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</si>
  <si>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</si>
  <si>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</si>
  <si>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</si>
  <si>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</si>
  <si>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</si>
  <si>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</si>
  <si>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</si>
  <si>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</si>
  <si>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</si>
  <si>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</si>
  <si>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</si>
  <si>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</si>
  <si>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</si>
  <si>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</si>
  <si>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</si>
  <si>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</si>
  <si>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</si>
  <si>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</si>
  <si>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</si>
  <si>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</si>
  <si>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</si>
  <si>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</si>
  <si>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</si>
  <si>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</si>
  <si>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</si>
  <si>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</si>
  <si>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</si>
  <si>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</si>
  <si>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</si>
  <si>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</si>
  <si>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</si>
  <si>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</si>
  <si>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</si>
  <si>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</si>
  <si>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</si>
  <si>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</si>
  <si>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</si>
  <si>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</si>
  <si>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</si>
  <si>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</si>
  <si>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</si>
  <si>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</si>
  <si>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</si>
  <si>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</si>
  <si>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</si>
  <si>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</si>
  <si>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</si>
  <si>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</si>
  <si>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</si>
  <si>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</si>
  <si>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</si>
  <si>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</si>
  <si>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</si>
  <si>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</si>
  <si>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</si>
  <si>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</si>
  <si>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</si>
  <si>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</si>
  <si>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</si>
  <si>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</si>
  <si>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</si>
  <si>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</si>
  <si>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</si>
  <si>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</si>
  <si>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</si>
  <si>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</si>
  <si>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</si>
  <si>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</si>
  <si>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</si>
  <si>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</si>
  <si>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</si>
  <si>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</si>
  <si>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</si>
  <si>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</si>
  <si>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</si>
  <si>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</si>
  <si>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</si>
  <si>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</si>
  <si>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</si>
  <si>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</si>
  <si>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</si>
  <si>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</si>
  <si>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</si>
  <si>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</si>
  <si>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</si>
  <si>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</si>
  <si>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</si>
  <si>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</si>
  <si>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</si>
  <si>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</si>
  <si>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</si>
  <si>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</si>
  <si>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</si>
  <si>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</si>
  <si>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</si>
  <si>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</si>
  <si>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</si>
  <si>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</si>
  <si>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</si>
  <si>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</si>
  <si>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</si>
  <si>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</si>
  <si>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</si>
  <si>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</si>
  <si>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</si>
  <si>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</si>
  <si>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</si>
  <si>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</si>
  <si>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</si>
  <si>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</si>
  <si>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</si>
  <si>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</si>
  <si>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</si>
  <si>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</si>
  <si>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</si>
  <si>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</si>
  <si>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</si>
  <si>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</si>
  <si>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</si>
  <si>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</si>
  <si>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</si>
  <si>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</si>
  <si>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</si>
  <si>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</si>
  <si>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</si>
  <si>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</si>
  <si>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</si>
  <si>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</si>
  <si>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</si>
  <si>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</si>
  <si>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</si>
  <si>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</si>
  <si>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</si>
  <si>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</si>
  <si>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</si>
  <si>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</si>
  <si>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</si>
  <si>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</si>
  <si>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</si>
  <si>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</si>
  <si>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</si>
  <si>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</si>
  <si>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</si>
  <si>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</si>
  <si>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</si>
  <si>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</si>
  <si>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</si>
  <si>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</si>
  <si>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</si>
  <si>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</si>
  <si>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</si>
  <si>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</si>
  <si>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</si>
  <si>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</si>
  <si>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</si>
  <si>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</si>
  <si>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</si>
  <si>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</si>
  <si>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</si>
  <si>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</si>
  <si>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</si>
  <si>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</si>
  <si>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</si>
  <si>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</si>
  <si>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</si>
  <si>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</si>
  <si>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</si>
  <si>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</si>
  <si>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</si>
  <si>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</si>
  <si>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</si>
  <si>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</si>
  <si>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</si>
  <si>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</si>
  <si>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</si>
  <si>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</si>
  <si>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</si>
  <si>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</si>
  <si>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</si>
  <si>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</si>
  <si>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</si>
  <si>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</si>
  <si>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</si>
  <si>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</si>
  <si>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</si>
  <si>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</si>
  <si>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</si>
  <si>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</si>
  <si>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</si>
  <si>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</si>
  <si>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</si>
  <si>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</si>
  <si>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</si>
  <si>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</si>
  <si>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</si>
  <si>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</si>
  <si>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</si>
  <si>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</si>
  <si>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</si>
  <si>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</si>
  <si>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</si>
  <si>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</si>
  <si>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</si>
  <si>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</si>
  <si>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</si>
  <si>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</si>
  <si>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</si>
  <si>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</si>
  <si>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</si>
  <si>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</si>
  <si>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</si>
  <si>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</si>
  <si>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</si>
  <si>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</si>
  <si>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</si>
  <si>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</si>
  <si>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</si>
  <si>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</si>
  <si>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</si>
  <si>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</si>
  <si>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</si>
  <si>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</si>
  <si>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</si>
  <si>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</si>
  <si>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</si>
  <si>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</si>
  <si>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</si>
  <si>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</si>
  <si>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</si>
  <si>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</si>
  <si>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</si>
  <si>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</si>
  <si>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</si>
  <si>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</si>
  <si>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</si>
  <si>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</si>
  <si>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</si>
  <si>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</si>
  <si>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</si>
  <si>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</si>
  <si>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</si>
  <si>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</si>
  <si>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</si>
  <si>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</si>
  <si>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</si>
  <si>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</si>
  <si>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</si>
  <si>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</si>
  <si>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</si>
  <si>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</si>
  <si>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</si>
  <si>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</si>
  <si>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</si>
  <si>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</si>
  <si>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</si>
  <si>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</si>
  <si>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</si>
  <si>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</si>
  <si>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</si>
  <si>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</si>
  <si>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</si>
  <si>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</si>
  <si>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</si>
  <si>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</si>
  <si>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</si>
  <si>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</si>
  <si>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</si>
  <si>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</si>
  <si>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</si>
  <si>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</si>
  <si>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</si>
  <si>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</si>
  <si>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</si>
  <si>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</si>
  <si>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</si>
  <si>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</si>
  <si>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</si>
  <si>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</si>
  <si>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</si>
  <si>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</si>
  <si>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</si>
  <si>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</si>
  <si>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</si>
  <si>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</si>
  <si>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</si>
  <si>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</si>
  <si>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</si>
  <si>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</si>
  <si>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</si>
  <si>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</si>
  <si>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</si>
  <si>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</si>
  <si>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</si>
  <si>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</si>
  <si>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</si>
  <si>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</si>
  <si>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</si>
  <si>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</si>
  <si>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</si>
  <si>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</si>
  <si>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</si>
  <si>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</si>
  <si>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</si>
  <si>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</si>
  <si>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</si>
  <si>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</si>
  <si>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</si>
  <si>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</si>
  <si>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</si>
  <si>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</si>
  <si>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</si>
  <si>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</si>
  <si>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</si>
  <si>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</si>
  <si>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</si>
  <si>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</si>
  <si>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</si>
  <si>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</si>
  <si>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</si>
  <si>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</si>
  <si>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</si>
  <si>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</si>
  <si>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</si>
  <si>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</si>
  <si>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</si>
  <si>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</si>
  <si>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</si>
  <si>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</si>
  <si>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</si>
  <si>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</si>
  <si>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</si>
  <si>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</si>
  <si>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</si>
  <si>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</si>
  <si>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</si>
  <si>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</si>
  <si>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</si>
  <si>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</si>
  <si>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</si>
  <si>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</si>
  <si>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</si>
  <si>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</si>
  <si>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</si>
  <si>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</si>
  <si>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</si>
  <si>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</si>
  <si>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</si>
  <si>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</si>
  <si>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</si>
  <si>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</si>
  <si>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</si>
  <si>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</si>
  <si>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</si>
  <si>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</si>
  <si>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</si>
  <si>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</si>
  <si>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</si>
  <si>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</si>
  <si>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</si>
  <si>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</si>
  <si>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</si>
  <si>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</si>
  <si>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</si>
  <si>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</si>
  <si>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</si>
  <si>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</si>
  <si>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</si>
  <si>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</si>
  <si>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</si>
  <si>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</si>
  <si>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</si>
  <si>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</si>
  <si>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</si>
  <si>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</si>
  <si>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</si>
  <si>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</si>
  <si>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</si>
  <si>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</si>
  <si>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</si>
  <si>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</si>
  <si>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</si>
  <si>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</si>
  <si>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</si>
  <si>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</si>
  <si>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</si>
  <si>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</si>
  <si>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</si>
  <si>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</si>
  <si>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</si>
  <si>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</si>
  <si>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</si>
  <si>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</si>
  <si>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</si>
  <si>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</si>
  <si>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</si>
  <si>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</si>
  <si>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</si>
  <si>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</si>
  <si>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</si>
  <si>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</si>
  <si>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</si>
  <si>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</si>
  <si>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</si>
  <si>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</si>
  <si>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</si>
  <si>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</si>
  <si>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</si>
  <si>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</si>
  <si>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</si>
  <si>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</si>
  <si>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</si>
  <si>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</si>
  <si>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</si>
  <si>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</si>
  <si>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</si>
  <si>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</si>
  <si>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</si>
  <si>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</si>
  <si>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</si>
  <si>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</si>
  <si>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</si>
  <si>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</si>
  <si>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</si>
  <si>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</si>
  <si>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</si>
  <si>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</si>
  <si>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</si>
  <si>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</si>
  <si>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</si>
  <si>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</si>
  <si>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</si>
  <si>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</si>
  <si>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</si>
  <si>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</si>
  <si>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</si>
  <si>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</si>
  <si>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</si>
  <si>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</si>
  <si>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</si>
  <si>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</si>
  <si>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</si>
  <si>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</si>
  <si>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</si>
  <si>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</si>
  <si>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</si>
  <si>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</si>
  <si>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</si>
  <si>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</si>
  <si>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</si>
  <si>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</si>
  <si>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</si>
  <si>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</si>
  <si>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</si>
  <si>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</si>
  <si>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</si>
  <si>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</si>
  <si>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</si>
  <si>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</si>
  <si>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</si>
  <si>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</si>
  <si>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</si>
  <si>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</si>
  <si>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</si>
  <si>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</si>
  <si>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</si>
  <si>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</si>
  <si>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</si>
  <si>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</si>
  <si>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</si>
  <si>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</si>
  <si>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</si>
  <si>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</si>
  <si>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</si>
  <si>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</si>
  <si>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</si>
  <si>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</si>
  <si>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</si>
  <si>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</si>
  <si>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</si>
  <si>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</si>
  <si>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</si>
  <si>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</si>
  <si>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</si>
  <si>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</si>
  <si>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</si>
  <si>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</si>
  <si>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</si>
  <si>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</si>
  <si>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</si>
  <si>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</si>
  <si>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</si>
  <si>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</si>
  <si>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</si>
  <si>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</si>
  <si>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</si>
  <si>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</si>
  <si>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</si>
  <si>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</si>
  <si>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</si>
  <si>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</si>
  <si>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</si>
  <si>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</si>
  <si>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</si>
  <si>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</si>
  <si>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</si>
  <si>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</si>
  <si>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</si>
  <si>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</si>
  <si>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</si>
  <si>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</si>
  <si>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</si>
  <si>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</si>
  <si>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</si>
  <si>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</si>
  <si>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</si>
  <si>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</si>
  <si>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</si>
  <si>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</si>
  <si>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</si>
  <si>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</si>
  <si>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</si>
  <si>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</si>
  <si>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</si>
  <si>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</si>
  <si>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</si>
  <si>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</si>
  <si>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</si>
  <si>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</si>
  <si>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</si>
  <si>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</si>
  <si>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</si>
  <si>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</si>
  <si>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</si>
  <si>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</si>
  <si>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</si>
  <si>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</si>
  <si>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</si>
  <si>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</si>
  <si>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</si>
  <si>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</si>
  <si>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</si>
  <si>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</si>
  <si>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</si>
  <si>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</si>
  <si>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</si>
  <si>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</si>
  <si>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</si>
  <si>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</si>
  <si>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</si>
  <si>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</si>
  <si>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</si>
  <si>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</si>
  <si>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</si>
  <si>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</si>
  <si>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</si>
  <si>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</si>
  <si>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</si>
  <si>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</si>
  <si>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</si>
  <si>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</si>
  <si>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</si>
  <si>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</si>
  <si>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</si>
  <si>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</si>
  <si>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</si>
  <si>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</si>
  <si>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</si>
  <si>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</si>
  <si>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</si>
  <si>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</si>
  <si>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</si>
  <si>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</si>
  <si>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</si>
  <si>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</si>
  <si>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</si>
  <si>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</si>
  <si>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</si>
  <si>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</si>
  <si>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</si>
  <si>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</si>
  <si>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</si>
  <si>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</si>
  <si>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</si>
  <si>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</si>
  <si>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</si>
  <si>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</si>
  <si>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</si>
  <si>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</si>
  <si>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</si>
  <si>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</si>
  <si>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</si>
  <si>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</si>
  <si>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</si>
  <si>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</si>
  <si>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</si>
  <si>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</si>
  <si>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</si>
  <si>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</si>
  <si>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</si>
  <si>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</si>
  <si>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</si>
  <si>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</si>
  <si>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</si>
  <si>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</si>
  <si>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</si>
  <si>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</si>
  <si>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</si>
  <si>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</si>
  <si>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</si>
  <si>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</si>
  <si>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</si>
  <si>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</si>
  <si>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</si>
  <si>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</si>
  <si>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</si>
  <si>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</si>
  <si>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</si>
  <si>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</si>
  <si>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</si>
  <si>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</si>
  <si>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</si>
  <si>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</si>
  <si>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</si>
  <si>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</si>
  <si>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</si>
  <si>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</si>
  <si>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</si>
  <si>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</si>
  <si>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</si>
  <si>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</si>
  <si>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</si>
  <si>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</si>
  <si>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</si>
  <si>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</si>
  <si>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</si>
  <si>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</si>
  <si>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</si>
  <si>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</si>
  <si>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</si>
  <si>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</si>
  <si>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</si>
  <si>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</si>
  <si>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</si>
  <si>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</si>
  <si>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</si>
  <si>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</si>
  <si>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</si>
  <si>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</si>
  <si>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</si>
  <si>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</si>
  <si>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</si>
  <si>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</si>
  <si>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</si>
  <si>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</si>
  <si>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</si>
  <si>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</si>
  <si>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</si>
  <si>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</si>
  <si>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</si>
  <si>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</si>
  <si>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</si>
  <si>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</si>
  <si>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</si>
  <si>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</si>
  <si>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</si>
  <si>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</si>
  <si>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</si>
  <si>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</si>
  <si>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</si>
  <si>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</si>
  <si>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</si>
  <si>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</si>
  <si>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</si>
  <si>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</si>
  <si>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</si>
  <si>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</si>
  <si>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</si>
  <si>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</si>
  <si>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</si>
  <si>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</si>
  <si>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</si>
  <si>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</si>
  <si>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</si>
  <si>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</si>
  <si>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</si>
  <si>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</si>
  <si>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</si>
  <si>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</si>
  <si>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</si>
  <si>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</si>
  <si>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</si>
  <si>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</si>
  <si>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</si>
  <si>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</si>
  <si>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</si>
  <si>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</si>
  <si>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</si>
  <si>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</si>
  <si>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</si>
  <si>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</si>
  <si>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</si>
  <si>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</si>
  <si>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</si>
  <si>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</si>
  <si>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</si>
  <si>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</si>
  <si>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</si>
  <si>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</si>
  <si>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</si>
  <si>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</si>
  <si>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</si>
  <si>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</si>
  <si>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</si>
  <si>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</si>
  <si>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</si>
  <si>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</si>
  <si>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</si>
  <si>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</si>
  <si>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</si>
  <si>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</si>
  <si>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</si>
  <si>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</si>
  <si>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</si>
  <si>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</si>
  <si>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</si>
  <si>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</si>
  <si>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</si>
  <si>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</si>
  <si>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</si>
  <si>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</si>
  <si>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</si>
  <si>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</si>
  <si>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</si>
  <si>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</si>
  <si>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</si>
  <si>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</si>
  <si>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</si>
  <si>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</si>
  <si>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</si>
  <si>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</si>
  <si>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</si>
  <si>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</si>
  <si>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</si>
  <si>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</si>
  <si>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</si>
  <si>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</si>
  <si>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</si>
  <si>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</si>
  <si>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</si>
  <si>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</si>
  <si>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</si>
  <si>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</si>
  <si>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</si>
  <si>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</si>
  <si>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</si>
  <si>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</si>
  <si>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</si>
  <si>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</si>
  <si>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</si>
  <si>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</si>
  <si>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</si>
  <si>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</si>
  <si>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</si>
  <si>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</si>
  <si>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</si>
  <si>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</si>
  <si>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</si>
  <si>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</si>
  <si>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</si>
  <si>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</si>
  <si>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</si>
  <si>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</si>
  <si>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</si>
  <si>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</si>
  <si>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</si>
  <si>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</si>
  <si>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</si>
  <si>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</si>
  <si>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</si>
  <si>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</si>
  <si>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</si>
  <si>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</si>
  <si>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</si>
  <si>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</si>
  <si>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</si>
  <si>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</si>
  <si>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</si>
  <si>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</si>
  <si>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</si>
  <si>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</si>
  <si>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</si>
  <si>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</si>
  <si>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</si>
  <si>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</si>
  <si>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</si>
  <si>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</si>
  <si>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</si>
  <si>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</si>
  <si>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</si>
  <si>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</si>
  <si>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</si>
  <si>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</si>
  <si>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</si>
  <si>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</si>
  <si>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</si>
  <si>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</si>
  <si>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</si>
  <si>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</si>
  <si>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</si>
  <si>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</si>
  <si>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</si>
  <si>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</si>
  <si>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</si>
  <si>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</si>
  <si>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</si>
  <si>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</si>
  <si>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</si>
  <si>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</si>
  <si>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</si>
  <si>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</si>
  <si>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</si>
  <si>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</si>
  <si>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</si>
  <si>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</si>
  <si>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</si>
  <si>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</si>
  <si>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</si>
  <si>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</si>
  <si>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</si>
  <si>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</si>
  <si>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</si>
  <si>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</si>
  <si>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</si>
  <si>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</si>
  <si>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</si>
  <si>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</si>
  <si>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</si>
  <si>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</si>
  <si>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</si>
  <si>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</si>
  <si>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</si>
  <si>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</si>
  <si>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</si>
  <si>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</si>
  <si>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</si>
  <si>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</si>
  <si>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</si>
  <si>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</si>
  <si>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</si>
  <si>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</si>
  <si>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</si>
  <si>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</si>
  <si>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</si>
  <si>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</si>
  <si>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</si>
  <si>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</si>
  <si>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</si>
  <si>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</si>
  <si>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</si>
  <si>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</si>
  <si>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</si>
  <si>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</si>
  <si>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</si>
  <si>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</si>
  <si>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</si>
  <si>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</si>
  <si>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</si>
  <si>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</si>
  <si>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</si>
  <si>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</si>
  <si>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</si>
  <si>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</si>
  <si>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</si>
  <si>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</si>
  <si>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</si>
  <si>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</si>
  <si>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</si>
  <si>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</si>
  <si>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</si>
  <si>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</si>
  <si>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</si>
  <si>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</si>
  <si>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</si>
  <si>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</si>
  <si>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</si>
  <si>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</si>
  <si>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</si>
  <si>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</si>
  <si>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</si>
  <si>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</si>
  <si>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</si>
  <si>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</si>
  <si>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</si>
  <si>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</si>
  <si>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</si>
  <si>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</si>
  <si>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</si>
  <si>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</si>
  <si>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</si>
  <si>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</si>
  <si>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</si>
  <si>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</si>
  <si>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</si>
  <si>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</si>
  <si>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</si>
  <si>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</si>
  <si>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</si>
  <si>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</si>
  <si>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</si>
  <si>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</si>
  <si>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</si>
  <si>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</si>
  <si>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</si>
  <si>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</si>
  <si>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</si>
  <si>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</si>
  <si>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</si>
  <si>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</si>
  <si>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</si>
  <si>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</si>
  <si>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</si>
  <si>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</si>
  <si>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</si>
  <si>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</si>
  <si>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</si>
  <si>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</si>
  <si>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</si>
  <si>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</si>
  <si>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</si>
  <si>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</si>
  <si>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</si>
  <si>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</si>
  <si>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</si>
  <si>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</si>
  <si>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</si>
  <si>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</si>
  <si>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</si>
  <si>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</si>
  <si>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</si>
  <si>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</si>
  <si>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</si>
  <si>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</si>
  <si>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</si>
  <si>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</si>
  <si>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</si>
  <si>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</si>
  <si>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</si>
  <si>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</si>
  <si>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</si>
  <si>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</si>
  <si>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</si>
  <si>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</si>
  <si>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</si>
  <si>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</si>
  <si>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</si>
  <si>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</si>
  <si>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</si>
  <si>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</si>
  <si>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</si>
  <si>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</si>
  <si>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</si>
  <si>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</si>
  <si>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</si>
  <si>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</si>
  <si>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</si>
  <si>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</si>
  <si>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</si>
  <si>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</si>
  <si>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</si>
  <si>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</si>
  <si>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</si>
  <si>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</si>
  <si>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</si>
  <si>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</si>
  <si>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</si>
  <si>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</si>
  <si>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</si>
  <si>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</si>
  <si>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</si>
  <si>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</si>
  <si>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</si>
  <si>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</si>
  <si>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</si>
  <si>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</si>
  <si>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</si>
  <si>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</si>
  <si>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</si>
  <si>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</si>
  <si>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</si>
  <si>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</si>
  <si>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</si>
  <si>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</si>
  <si>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</si>
  <si>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</si>
  <si>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</si>
  <si>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</si>
  <si>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</si>
  <si>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</si>
  <si>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</si>
  <si>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</si>
  <si>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</si>
  <si>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</si>
  <si>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</si>
  <si>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</si>
  <si>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</si>
  <si>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</si>
  <si>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</si>
  <si>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</si>
  <si>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</si>
  <si>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</si>
  <si>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</si>
  <si>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</si>
  <si>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</si>
  <si>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</si>
  <si>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</si>
  <si>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</si>
  <si>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</si>
  <si>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</si>
  <si>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</si>
  <si>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</si>
  <si>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</si>
  <si>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</si>
  <si>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</si>
  <si>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</si>
  <si>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</si>
  <si>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</si>
  <si>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</si>
  <si>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</si>
  <si>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</si>
  <si>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</si>
  <si>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</si>
  <si>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</si>
  <si>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</si>
  <si>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</si>
  <si>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</si>
  <si>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</si>
  <si>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</si>
  <si>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</si>
  <si>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</si>
  <si>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</si>
  <si>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</si>
  <si>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</si>
  <si>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</si>
  <si>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</si>
  <si>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</si>
  <si>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</si>
  <si>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</si>
  <si>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</si>
  <si>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</si>
  <si>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</si>
  <si>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</si>
  <si>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</si>
  <si>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</si>
  <si>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</si>
  <si>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</si>
  <si>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</si>
  <si>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</si>
  <si>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</si>
  <si>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</si>
  <si>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</si>
  <si>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</si>
  <si>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</si>
  <si>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</si>
  <si>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</si>
  <si>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</si>
  <si>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</si>
  <si>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</si>
  <si>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</si>
  <si>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</si>
  <si>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</si>
  <si>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</si>
  <si>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</si>
  <si>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</si>
  <si>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</si>
  <si>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</si>
  <si>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</si>
  <si>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</si>
  <si>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</si>
  <si>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</si>
  <si>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</si>
  <si>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</si>
  <si>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</si>
  <si>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</si>
  <si>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</si>
  <si>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</si>
  <si>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</si>
  <si>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</si>
  <si>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</si>
  <si>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</si>
  <si>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</si>
  <si>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</si>
  <si>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</si>
  <si>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</si>
  <si>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</si>
  <si>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</si>
  <si>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</si>
  <si>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</si>
  <si>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</si>
  <si>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</si>
  <si>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</si>
  <si>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</si>
  <si>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</si>
  <si>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</si>
  <si>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</si>
  <si>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</si>
  <si>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</si>
  <si>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</si>
  <si>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</si>
  <si>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</si>
  <si>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</si>
  <si>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</si>
  <si>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</si>
  <si>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</si>
  <si>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</si>
  <si>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</si>
  <si>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</si>
  <si>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</si>
  <si>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</si>
  <si>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</si>
  <si>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</si>
  <si>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</si>
  <si>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</si>
  <si>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</si>
  <si>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</si>
  <si>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</si>
  <si>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</si>
  <si>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</si>
  <si>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</si>
  <si>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</si>
  <si>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</si>
  <si>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</si>
  <si>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</si>
  <si>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</si>
  <si>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</si>
  <si>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</si>
  <si>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</si>
  <si>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</si>
  <si>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</si>
  <si>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</si>
  <si>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</si>
  <si>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</si>
  <si>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</si>
  <si>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</si>
  <si>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</si>
  <si>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</si>
  <si>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</si>
  <si>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</si>
  <si>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</si>
  <si>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</si>
  <si>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</si>
  <si>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</si>
  <si>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</si>
  <si>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</si>
  <si>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</si>
  <si>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</si>
  <si>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</si>
  <si>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</si>
  <si>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</si>
  <si>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</si>
  <si>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</si>
  <si>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</si>
  <si>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</si>
  <si>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</si>
  <si>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</si>
  <si>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</si>
  <si>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</si>
  <si>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</si>
  <si>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</si>
  <si>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</si>
  <si>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</si>
  <si>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</si>
  <si>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</si>
  <si>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</si>
  <si>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</si>
  <si>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</si>
  <si>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</si>
  <si>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</si>
  <si>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</si>
  <si>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</si>
  <si>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</si>
  <si>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</si>
  <si>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</si>
  <si>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</si>
  <si>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</si>
  <si>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</si>
  <si>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</si>
  <si>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</si>
  <si>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</si>
  <si>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</si>
  <si>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</si>
  <si>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</si>
  <si>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</si>
  <si>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</si>
  <si>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</si>
  <si>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</si>
  <si>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</si>
  <si>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</si>
  <si>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</si>
  <si>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</si>
  <si>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</si>
  <si>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</si>
  <si>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</si>
  <si>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</si>
  <si>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</si>
  <si>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</si>
  <si>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</si>
  <si>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</si>
  <si>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</si>
  <si>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</si>
  <si>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</si>
  <si>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</si>
  <si>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</si>
  <si>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</si>
  <si>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</si>
  <si>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</si>
  <si>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</si>
  <si>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</si>
  <si>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</si>
  <si>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</si>
  <si>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</si>
  <si>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</si>
  <si>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</si>
  <si>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</si>
  <si>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</si>
  <si>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</si>
  <si>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</si>
  <si>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</si>
  <si>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</si>
  <si>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</si>
  <si>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</si>
  <si>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</si>
  <si>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</si>
  <si>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</si>
  <si>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</si>
  <si>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</si>
  <si>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</si>
  <si>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</si>
  <si>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</si>
  <si>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</si>
  <si>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</si>
  <si>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</si>
  <si>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</si>
  <si>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</si>
  <si>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</si>
  <si>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</si>
  <si>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</si>
  <si>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</si>
  <si>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</si>
  <si>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</si>
  <si>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</si>
  <si>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</si>
  <si>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</si>
  <si>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</si>
  <si>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</si>
  <si>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</si>
  <si>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</si>
  <si>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</si>
  <si>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</si>
  <si>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</si>
  <si>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</si>
  <si>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</si>
  <si>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</si>
  <si>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</si>
  <si>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</si>
  <si>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</si>
  <si>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</si>
  <si>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</si>
  <si>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</si>
  <si>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</si>
  <si>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</si>
  <si>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</si>
  <si>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</si>
  <si>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</si>
  <si>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</si>
  <si>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</si>
  <si>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</si>
  <si>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</si>
  <si>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</si>
  <si>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</si>
  <si>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</si>
  <si>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</si>
  <si>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</si>
  <si>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</si>
  <si>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</si>
  <si>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</si>
  <si>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</si>
  <si>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</si>
  <si>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</si>
  <si>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</si>
  <si>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</si>
  <si>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</si>
  <si>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</si>
  <si>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</si>
  <si>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</si>
  <si>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</si>
  <si>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</si>
  <si>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</si>
  <si>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</si>
  <si>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</si>
  <si>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</si>
  <si>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</si>
  <si>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</si>
  <si>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</si>
  <si>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</si>
  <si>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</si>
  <si>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</si>
  <si>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</si>
  <si>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</si>
  <si>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</si>
  <si>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</si>
  <si>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</si>
  <si>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</si>
  <si>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</si>
  <si>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</si>
  <si>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</si>
  <si>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</si>
  <si>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</si>
  <si>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</si>
  <si>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</si>
  <si>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</si>
  <si>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</si>
  <si>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</si>
  <si>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</si>
  <si>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</si>
  <si>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</si>
  <si>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</si>
  <si>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</si>
  <si>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</si>
  <si>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</si>
  <si>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</si>
  <si>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</si>
  <si>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</si>
  <si>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</si>
  <si>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</si>
  <si>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</si>
  <si>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</si>
  <si>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</si>
  <si>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</si>
  <si>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</si>
  <si>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</si>
  <si>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</si>
  <si>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</si>
  <si>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</si>
  <si>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</si>
  <si>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</si>
  <si>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</si>
  <si>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</si>
  <si>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</si>
  <si>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</si>
  <si>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</si>
  <si>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</si>
  <si>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</si>
  <si>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</si>
  <si>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</si>
  <si>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</si>
  <si>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</si>
  <si>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</si>
  <si>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</si>
  <si>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</si>
  <si>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</si>
  <si>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</si>
  <si>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</si>
  <si>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</si>
  <si>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</si>
  <si>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</si>
  <si>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</si>
  <si>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</si>
  <si>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</si>
  <si>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</si>
  <si>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</si>
  <si>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</si>
  <si>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</si>
  <si>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</si>
  <si>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</si>
  <si>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</si>
  <si>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</si>
  <si>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</si>
  <si>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</si>
  <si>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</si>
  <si>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</si>
  <si>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</si>
  <si>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</si>
  <si>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</si>
  <si>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</si>
  <si>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</si>
  <si>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</si>
  <si>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</si>
  <si>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</si>
  <si>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</si>
  <si>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</si>
  <si>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</si>
  <si>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</si>
  <si>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</si>
  <si>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</si>
  <si>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</si>
  <si>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</si>
  <si>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</si>
  <si>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</si>
  <si>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</si>
  <si>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</si>
  <si>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</si>
  <si>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</si>
  <si>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</si>
  <si>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</si>
  <si>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</si>
  <si>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</si>
  <si>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</si>
  <si>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</si>
  <si>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</si>
  <si>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</si>
  <si>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</si>
  <si>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</si>
  <si>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</si>
  <si>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</si>
  <si>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</si>
  <si>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</si>
  <si>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</si>
  <si>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</si>
  <si>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</si>
  <si>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</si>
  <si>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</si>
  <si>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</si>
  <si>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</si>
  <si>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</si>
  <si>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</si>
  <si>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</si>
  <si>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</si>
  <si>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</si>
  <si>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</si>
  <si>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</si>
  <si>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</si>
  <si>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</si>
  <si>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</si>
  <si>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</si>
  <si>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</si>
  <si>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</si>
  <si>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</si>
  <si>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</si>
  <si>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</si>
  <si>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</si>
  <si>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</si>
  <si>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</si>
  <si>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</si>
  <si>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</si>
  <si>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</si>
  <si>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</si>
  <si>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</si>
  <si>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</si>
  <si>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</si>
  <si>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</si>
  <si>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</si>
  <si>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</si>
  <si>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</si>
  <si>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</si>
  <si>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</si>
  <si>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</si>
  <si>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</si>
  <si>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</si>
  <si>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</si>
  <si>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</si>
  <si>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</si>
  <si>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</si>
  <si>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</si>
  <si>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</si>
  <si>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</si>
  <si>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</si>
  <si>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</si>
  <si>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</si>
  <si>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</si>
  <si>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</si>
  <si>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</si>
  <si>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</si>
  <si>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</si>
  <si>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</si>
  <si>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</si>
  <si>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</si>
  <si>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</si>
  <si>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</si>
  <si>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</si>
  <si>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</si>
  <si>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</si>
  <si>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</si>
  <si>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</si>
  <si>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</si>
  <si>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</si>
  <si>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</si>
  <si>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</si>
  <si>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</si>
  <si>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</si>
  <si>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</si>
  <si>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</si>
  <si>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</si>
  <si>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</si>
  <si>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</si>
  <si>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</si>
  <si>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</si>
  <si>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</si>
  <si>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</si>
  <si>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</si>
  <si>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</si>
  <si>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</si>
  <si>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</si>
  <si>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</si>
  <si>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</si>
  <si>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</si>
  <si>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</si>
  <si>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</si>
  <si>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</si>
  <si>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</si>
  <si>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</si>
  <si>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</si>
  <si>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</si>
  <si>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</si>
  <si>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</si>
  <si>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</si>
  <si>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</si>
  <si>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</si>
  <si>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</si>
  <si>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</si>
  <si>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</si>
  <si>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</si>
  <si>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</si>
  <si>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</si>
  <si>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</si>
  <si>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</si>
  <si>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</si>
  <si>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</si>
  <si>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</si>
  <si>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</si>
  <si>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</si>
  <si>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</si>
  <si>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</si>
  <si>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</si>
  <si>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</si>
  <si>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</si>
  <si>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</si>
  <si>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</si>
  <si>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</si>
  <si>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</si>
  <si>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</si>
  <si>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</si>
  <si>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</si>
  <si>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</si>
  <si>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</si>
  <si>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</si>
  <si>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</si>
  <si>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</si>
  <si>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</si>
  <si>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</si>
  <si>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</si>
  <si>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</si>
  <si>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</si>
  <si>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</si>
  <si>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</si>
  <si>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</si>
  <si>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</si>
  <si>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</si>
  <si>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</si>
  <si>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</si>
  <si>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</si>
  <si>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</si>
  <si>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</si>
  <si>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</si>
  <si>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</si>
  <si>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</si>
  <si>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</si>
  <si>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</si>
  <si>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</si>
  <si>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</si>
  <si>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</si>
  <si>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</si>
  <si>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</si>
  <si>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</si>
  <si>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</si>
  <si>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</si>
  <si>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</si>
  <si>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</si>
  <si>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</si>
  <si>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</si>
  <si>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</si>
  <si>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</si>
  <si>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</si>
  <si>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</si>
  <si>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</si>
  <si>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</si>
  <si>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</si>
  <si>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</si>
  <si>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</si>
  <si>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</si>
  <si>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</si>
  <si>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</si>
  <si>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</si>
  <si>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</si>
  <si>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</si>
  <si>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</si>
  <si>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</si>
  <si>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</si>
  <si>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</si>
  <si>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</si>
  <si>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</si>
  <si>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</si>
  <si>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</si>
  <si>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</si>
  <si>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</si>
  <si>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</si>
  <si>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</si>
  <si>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</si>
  <si>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</si>
  <si>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</si>
  <si>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</si>
  <si>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</si>
  <si>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</si>
  <si>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</si>
  <si>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</si>
  <si>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</si>
  <si>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</si>
  <si>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</si>
  <si>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</si>
  <si>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</si>
  <si>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</si>
  <si>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</si>
  <si>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</si>
  <si>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</si>
  <si>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</si>
  <si>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</si>
  <si>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</si>
  <si>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</si>
  <si>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</si>
  <si>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</si>
  <si>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</si>
  <si>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</si>
  <si>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</si>
  <si>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</si>
  <si>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</si>
  <si>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</si>
  <si>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</si>
  <si>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</si>
  <si>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</si>
  <si>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</si>
  <si>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</si>
  <si>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</si>
  <si>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</si>
  <si>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</si>
  <si>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</si>
  <si>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</si>
  <si>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</si>
  <si>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</si>
  <si>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</si>
  <si>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</si>
  <si>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</si>
  <si>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</si>
  <si>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</si>
  <si>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</si>
  <si>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</si>
  <si>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</si>
  <si>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</si>
  <si>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</si>
  <si>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</si>
  <si>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</si>
  <si>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</si>
  <si>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</si>
  <si>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</si>
  <si>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</si>
  <si>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</si>
  <si>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</si>
  <si>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</si>
  <si>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</si>
  <si>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</si>
  <si>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</si>
  <si>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</si>
  <si>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</si>
  <si>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</si>
  <si>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</si>
  <si>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</si>
  <si>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</si>
  <si>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</si>
  <si>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</si>
  <si>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</si>
  <si>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</si>
  <si>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</si>
  <si>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</si>
  <si>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</si>
  <si>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</si>
  <si>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</si>
  <si>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</si>
  <si>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</si>
  <si>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</si>
  <si>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</si>
  <si>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</si>
  <si>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</si>
  <si>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</si>
  <si>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</si>
  <si>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</si>
  <si>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</si>
  <si>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</si>
  <si>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</si>
  <si>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</si>
  <si>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</si>
  <si>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</si>
  <si>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</si>
  <si>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</si>
  <si>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</si>
  <si>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</si>
  <si>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</si>
  <si>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</si>
  <si>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</si>
  <si>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</si>
  <si>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</si>
  <si>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</si>
  <si>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</si>
  <si>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</si>
  <si>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</si>
  <si>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</si>
  <si>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</si>
  <si>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</si>
  <si>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</si>
  <si>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</si>
  <si>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</si>
  <si>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</si>
  <si>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</si>
  <si>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</si>
  <si>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</si>
  <si>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</si>
  <si>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</si>
  <si>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</si>
  <si>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</si>
  <si>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</si>
  <si>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</si>
  <si>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</si>
  <si>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</si>
  <si>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</si>
  <si>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</si>
  <si>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</si>
  <si>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</si>
  <si>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</si>
  <si>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</si>
  <si>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</si>
  <si>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</si>
  <si>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</si>
  <si>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</si>
  <si>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</si>
  <si>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</si>
  <si>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</si>
  <si>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</si>
  <si>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</si>
  <si>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</si>
  <si>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</si>
  <si>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</si>
  <si>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</si>
  <si>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</si>
  <si>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</si>
  <si>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</si>
  <si>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</si>
  <si>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</si>
  <si>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</si>
  <si>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</si>
  <si>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</si>
  <si>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</si>
  <si>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</si>
  <si>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</si>
  <si>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</si>
  <si>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</si>
  <si>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</si>
  <si>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</si>
  <si>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</si>
  <si>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</si>
  <si>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</si>
  <si>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</si>
  <si>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</si>
  <si>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</si>
  <si>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</si>
  <si>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</si>
  <si>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</si>
  <si>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</si>
  <si>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</si>
  <si>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</si>
  <si>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</si>
  <si>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</si>
  <si>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</si>
  <si>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</si>
  <si>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</si>
  <si>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</si>
  <si>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</si>
  <si>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</si>
  <si>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</si>
  <si>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</si>
  <si>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</si>
  <si>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</si>
  <si>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</si>
  <si>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</si>
  <si>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</si>
  <si>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</si>
  <si>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</si>
  <si>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</si>
  <si>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</si>
  <si>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</si>
  <si>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</si>
  <si>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</si>
  <si>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</si>
  <si>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</si>
  <si>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</si>
  <si>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</si>
  <si>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</si>
  <si>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</si>
  <si>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</si>
  <si>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</si>
  <si>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</si>
  <si>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</si>
  <si>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</si>
  <si>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</si>
  <si>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</si>
  <si>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</si>
  <si>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</si>
  <si>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</si>
  <si>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</si>
  <si>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</si>
  <si>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</si>
  <si>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</si>
  <si>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</si>
  <si>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</si>
  <si>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</si>
  <si>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</si>
  <si>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</si>
  <si>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</si>
  <si>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</si>
  <si>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</si>
  <si>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</si>
  <si>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</si>
  <si>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</si>
  <si>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</si>
  <si>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</si>
  <si>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</si>
  <si>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</si>
  <si>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</si>
  <si>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</si>
  <si>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</si>
  <si>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</si>
  <si>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</si>
  <si>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</si>
  <si>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</si>
  <si>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</si>
  <si>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</si>
  <si>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</si>
  <si>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</si>
  <si>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</si>
  <si>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</si>
  <si>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</si>
  <si>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</si>
  <si>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</si>
  <si>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</si>
  <si>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</si>
  <si>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</si>
  <si>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</si>
  <si>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</si>
  <si>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</si>
  <si>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</si>
  <si>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</si>
  <si>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</si>
  <si>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</si>
  <si>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</si>
  <si>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</si>
  <si>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</si>
  <si>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</si>
  <si>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</si>
  <si>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</si>
  <si>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</si>
  <si>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</si>
  <si>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</si>
  <si>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</si>
  <si>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</si>
  <si>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</si>
  <si>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</si>
  <si>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</si>
  <si>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</si>
  <si>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</si>
  <si>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</si>
  <si>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</si>
  <si>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</si>
  <si>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</si>
  <si>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</si>
  <si>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</si>
  <si>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</si>
  <si>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</si>
  <si>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</si>
  <si>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</si>
  <si>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</si>
  <si>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</si>
  <si>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</si>
  <si>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</si>
  <si>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</si>
  <si>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</si>
  <si>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</si>
  <si>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</si>
  <si>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</si>
  <si>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</si>
  <si>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</si>
  <si>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</si>
  <si>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</si>
  <si>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</si>
  <si>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</si>
  <si>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</si>
  <si>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</si>
  <si>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</si>
  <si>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</si>
  <si>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</si>
  <si>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</si>
  <si>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</si>
  <si>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</si>
  <si>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</si>
  <si>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</si>
  <si>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</si>
  <si>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</si>
  <si>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</si>
  <si>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</si>
  <si>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</si>
  <si>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</si>
  <si>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</si>
  <si>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</si>
  <si>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</si>
  <si>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</si>
  <si>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</si>
  <si>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</si>
  <si>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</si>
  <si>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</si>
  <si>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</si>
  <si>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</si>
  <si>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</si>
  <si>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</si>
  <si>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</si>
  <si>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</si>
  <si>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</si>
  <si>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</si>
  <si>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</si>
  <si>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</si>
  <si>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</si>
  <si>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</si>
  <si>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</si>
  <si>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</si>
  <si>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</si>
  <si>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</si>
  <si>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</si>
  <si>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</si>
  <si>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</si>
  <si>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</si>
  <si>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</si>
  <si>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</si>
  <si>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</si>
  <si>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</si>
  <si>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</si>
  <si>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</si>
  <si>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</si>
  <si>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</si>
  <si>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</si>
  <si>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</si>
  <si>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</si>
  <si>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</si>
  <si>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</si>
  <si>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</si>
  <si>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</si>
  <si>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</si>
  <si>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</si>
  <si>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</si>
  <si>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</si>
  <si>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</si>
  <si>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</si>
  <si>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</si>
  <si>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</si>
  <si>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</si>
  <si>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</si>
  <si>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</si>
  <si>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</si>
  <si>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</si>
  <si>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</si>
  <si>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</si>
  <si>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</si>
  <si>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</si>
  <si>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</si>
  <si>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</si>
  <si>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</si>
  <si>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</si>
  <si>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</si>
  <si>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</si>
  <si>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</si>
  <si>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</si>
  <si>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</si>
  <si>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</si>
  <si>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</si>
  <si>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</si>
  <si>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</si>
  <si>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</si>
  <si>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</si>
  <si>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</si>
  <si>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</si>
  <si>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</si>
  <si>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</si>
  <si>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</si>
  <si>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</si>
  <si>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</si>
  <si>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</si>
  <si>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</si>
  <si>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</si>
  <si>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</si>
  <si>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</si>
  <si>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</si>
  <si>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</si>
  <si>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</si>
  <si>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</si>
  <si>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</si>
  <si>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</si>
  <si>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</si>
  <si>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</si>
  <si>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</si>
  <si>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</si>
  <si>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</si>
  <si>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</si>
  <si>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</si>
  <si>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</si>
  <si>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</si>
  <si>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</si>
  <si>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</si>
  <si>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</si>
  <si>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</si>
  <si>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</si>
  <si>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</si>
  <si>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</si>
  <si>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</si>
  <si>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</si>
  <si>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</si>
  <si>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</si>
  <si>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</si>
  <si>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</si>
  <si>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</si>
  <si>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</si>
  <si>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</si>
  <si>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</si>
  <si>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</si>
  <si>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</si>
  <si>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</si>
  <si>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</si>
  <si>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</si>
  <si>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</si>
  <si>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</si>
  <si>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</si>
  <si>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</si>
  <si>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</si>
  <si>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</si>
  <si>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</si>
  <si>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</si>
  <si>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</si>
  <si>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</si>
  <si>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</si>
  <si>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</si>
  <si>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</si>
  <si>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</si>
  <si>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</si>
  <si>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</si>
  <si>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</si>
  <si>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</si>
  <si>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</si>
  <si>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</si>
  <si>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</si>
  <si>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</si>
  <si>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</si>
  <si>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</si>
  <si>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</si>
  <si>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</si>
  <si>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</si>
  <si>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</si>
  <si>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</si>
  <si>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</si>
  <si>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</si>
  <si>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</si>
  <si>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</si>
  <si>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</si>
  <si>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</si>
  <si>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</si>
  <si>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</si>
  <si>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</si>
  <si>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</si>
  <si>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</si>
  <si>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</si>
  <si>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</si>
  <si>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</si>
  <si>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</si>
  <si>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</si>
  <si>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</si>
  <si>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</si>
  <si>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</si>
  <si>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</si>
  <si>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</si>
  <si>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</si>
  <si>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</si>
  <si>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</si>
  <si>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</si>
  <si>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</si>
  <si>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</si>
  <si>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</si>
  <si>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</si>
  <si>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</si>
  <si>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</si>
  <si>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</si>
  <si>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</si>
  <si>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</si>
  <si>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</si>
  <si>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</si>
  <si>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</si>
  <si>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</si>
  <si>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</si>
  <si>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</si>
  <si>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</si>
  <si>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</si>
  <si>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</si>
  <si>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</si>
  <si>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</si>
  <si>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</si>
  <si>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</si>
  <si>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</si>
  <si>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</si>
  <si>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</si>
  <si>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</si>
  <si>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</si>
  <si>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</si>
  <si>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</si>
  <si>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</si>
  <si>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</si>
  <si>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</si>
  <si>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</si>
  <si>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</si>
  <si>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</si>
  <si>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</si>
  <si>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</si>
  <si>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</si>
  <si>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</si>
  <si>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</si>
  <si>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</si>
  <si>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</si>
  <si>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</si>
  <si>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</si>
  <si>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</si>
  <si>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</si>
  <si>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</si>
  <si>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</si>
  <si>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</si>
  <si>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</si>
  <si>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</si>
  <si>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</si>
  <si>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</si>
  <si>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</si>
  <si>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</si>
  <si>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</si>
  <si>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</si>
  <si>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</si>
  <si>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</si>
  <si>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</si>
  <si>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</si>
  <si>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</si>
  <si>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</si>
  <si>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</si>
  <si>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</si>
  <si>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</si>
  <si>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</si>
  <si>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</si>
  <si>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</si>
  <si>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</si>
  <si>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</si>
  <si>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</si>
  <si>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</si>
  <si>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</si>
  <si>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</si>
  <si>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</si>
  <si>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</si>
  <si>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</si>
  <si>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</si>
  <si>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</si>
  <si>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</si>
  <si>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</si>
  <si>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</si>
  <si>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</si>
  <si>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</si>
  <si>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</si>
  <si>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</si>
  <si>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</si>
  <si>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</si>
  <si>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</si>
  <si>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</si>
  <si>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</si>
  <si>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</si>
  <si>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</si>
  <si>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</si>
  <si>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</si>
  <si>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</si>
  <si>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</si>
  <si>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</si>
  <si>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</si>
  <si>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</si>
  <si>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</si>
  <si>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</si>
  <si>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</si>
  <si>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</si>
  <si>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</si>
  <si>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</si>
  <si>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</si>
  <si>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</si>
  <si>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</si>
  <si>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</si>
  <si>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</si>
  <si>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</si>
  <si>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</si>
  <si>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</si>
  <si>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</si>
  <si>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</si>
  <si>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</si>
  <si>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</si>
  <si>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</si>
  <si>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</si>
  <si>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</si>
  <si>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</si>
  <si>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</si>
  <si>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</si>
  <si>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</si>
  <si>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</si>
  <si>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</si>
  <si>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</si>
  <si>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</si>
  <si>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</si>
  <si>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</si>
  <si>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</si>
  <si>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</si>
  <si>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</si>
  <si>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</si>
  <si>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</si>
  <si>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</si>
  <si>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</si>
  <si>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</si>
  <si>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</si>
  <si>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</si>
  <si>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</si>
  <si>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</si>
  <si>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</si>
  <si>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</si>
  <si>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</si>
  <si>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</si>
  <si>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</si>
  <si>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</si>
  <si>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</si>
  <si>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</si>
  <si>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</si>
  <si>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</si>
  <si>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</si>
  <si>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</si>
  <si>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</si>
  <si>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</si>
  <si>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</si>
  <si>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</si>
  <si>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</si>
  <si>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</si>
  <si>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</si>
  <si>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</si>
  <si>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</si>
  <si>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</si>
  <si>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</si>
  <si>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</si>
  <si>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</si>
  <si>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</si>
  <si>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</si>
  <si>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</si>
  <si>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</si>
  <si>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</si>
  <si>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</si>
  <si>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</si>
  <si>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</si>
  <si>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</si>
  <si>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</si>
  <si>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</si>
  <si>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</si>
  <si>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</si>
  <si>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</si>
  <si>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</si>
  <si>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</si>
  <si>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</si>
  <si>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</si>
  <si>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</si>
  <si>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</si>
  <si>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</si>
  <si>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</si>
  <si>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</si>
  <si>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</si>
  <si>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</si>
  <si>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</si>
  <si>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</si>
  <si>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</si>
  <si>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</si>
  <si>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</si>
  <si>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</si>
  <si>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</si>
  <si>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</si>
  <si>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</si>
  <si>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</si>
  <si>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</si>
  <si>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</si>
  <si>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</si>
  <si>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</si>
  <si>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</si>
  <si>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</si>
  <si>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</si>
  <si>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</si>
  <si>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</si>
  <si>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</si>
  <si>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</si>
  <si>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</si>
  <si>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</si>
  <si>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</si>
  <si>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</si>
  <si>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</si>
  <si>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</si>
  <si>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</si>
  <si>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</si>
  <si>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</si>
  <si>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</si>
  <si>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</si>
  <si>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</si>
  <si>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</si>
  <si>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</si>
  <si>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</si>
  <si>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</si>
  <si>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</si>
  <si>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</si>
  <si>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</si>
  <si>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</si>
  <si>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</si>
  <si>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</si>
  <si>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</si>
  <si>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</si>
  <si>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</si>
  <si>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</si>
  <si>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</si>
  <si>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</si>
  <si>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</si>
  <si>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</si>
  <si>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</si>
  <si>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</si>
  <si>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</si>
  <si>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</si>
  <si>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</si>
  <si>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</si>
  <si>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</si>
  <si>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</si>
  <si>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</si>
  <si>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</si>
  <si>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</si>
  <si>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</si>
  <si>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</si>
  <si>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</si>
  <si>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</si>
  <si>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</si>
  <si>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</si>
  <si>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</si>
  <si>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</si>
  <si>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</si>
  <si>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</si>
  <si>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</si>
  <si>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</si>
  <si>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</si>
  <si>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</si>
  <si>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</si>
  <si>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</si>
  <si>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</si>
  <si>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</si>
  <si>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</si>
  <si>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</si>
  <si>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</si>
  <si>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</si>
  <si>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</si>
  <si>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</si>
  <si>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</si>
  <si>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</si>
  <si>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</si>
  <si>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</si>
  <si>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</si>
  <si>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</si>
  <si>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</si>
  <si>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</si>
  <si>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</si>
  <si>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</si>
  <si>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</si>
  <si>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</si>
  <si>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</si>
  <si>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</si>
  <si>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</si>
  <si>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</si>
  <si>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</si>
  <si>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</si>
  <si>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</si>
  <si>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</si>
  <si>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</si>
  <si>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</si>
  <si>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</si>
  <si>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</si>
  <si>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</si>
  <si>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</si>
  <si>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</si>
  <si>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</si>
  <si>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</si>
  <si>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</si>
  <si>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</si>
  <si>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</si>
  <si>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</si>
  <si>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</si>
  <si>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</si>
  <si>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</si>
  <si>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</si>
  <si>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</si>
  <si>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</si>
  <si>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</si>
  <si>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</si>
  <si>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</si>
  <si>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</si>
  <si>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</si>
  <si>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</si>
  <si>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</si>
  <si>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</si>
  <si>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</si>
  <si>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</si>
  <si>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</si>
  <si>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</si>
  <si>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</si>
  <si>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</si>
  <si>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</si>
  <si>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</si>
  <si>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</si>
  <si>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</si>
  <si>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</si>
  <si>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</si>
  <si>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</si>
  <si>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</si>
  <si>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</si>
  <si>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</si>
  <si>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</si>
  <si>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</si>
  <si>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</si>
  <si>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</si>
  <si>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</si>
  <si>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</si>
  <si>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</si>
  <si>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</si>
  <si>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</si>
  <si>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</si>
  <si>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</si>
  <si>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</si>
  <si>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</si>
  <si>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</si>
  <si>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</si>
  <si>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</si>
  <si>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</si>
  <si>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</si>
  <si>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</si>
  <si>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</si>
  <si>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</si>
  <si>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</si>
  <si>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</si>
  <si>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</si>
  <si>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</si>
  <si>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</si>
  <si>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</si>
  <si>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</si>
  <si>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</si>
  <si>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</si>
  <si>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</si>
  <si>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</si>
  <si>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</si>
  <si>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</si>
  <si>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</si>
  <si>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</si>
  <si>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</si>
  <si>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</si>
  <si>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</si>
  <si>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</si>
  <si>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</si>
  <si>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</si>
  <si>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</si>
  <si>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</si>
  <si>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</si>
  <si>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</si>
  <si>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</si>
  <si>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</si>
  <si>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</si>
  <si>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</si>
  <si>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</si>
  <si>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</si>
  <si>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</si>
  <si>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</si>
  <si>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</si>
  <si>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</si>
  <si>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</si>
  <si>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</si>
  <si>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</si>
  <si>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</si>
  <si>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</si>
  <si>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</si>
  <si>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</si>
  <si>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</si>
  <si>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</si>
  <si>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</si>
  <si>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</si>
  <si>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</si>
  <si>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</si>
  <si>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</si>
  <si>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</si>
  <si>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</si>
  <si>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</si>
  <si>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</si>
  <si>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</si>
  <si>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</si>
  <si>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</si>
  <si>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</si>
  <si>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</si>
  <si>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</si>
  <si>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</si>
  <si>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</si>
  <si>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</si>
  <si>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</si>
  <si>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</si>
  <si>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</si>
  <si>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</si>
  <si>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</si>
  <si>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</si>
  <si>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</si>
  <si>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</si>
  <si>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</si>
  <si>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</si>
  <si>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</si>
  <si>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</si>
  <si>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</si>
  <si>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</si>
  <si>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</si>
  <si>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</si>
  <si>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</si>
  <si>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</si>
  <si>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</si>
  <si>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</si>
  <si>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</si>
  <si>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</si>
  <si>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</si>
  <si>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</si>
  <si>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</si>
  <si>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</si>
  <si>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</si>
  <si>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</si>
  <si>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</si>
  <si>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</si>
  <si>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</si>
  <si>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</si>
  <si>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</si>
  <si>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</si>
  <si>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</si>
  <si>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</si>
  <si>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</si>
  <si>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</si>
  <si>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</si>
  <si>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</si>
  <si>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</si>
  <si>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</si>
  <si>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</si>
  <si>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</si>
  <si>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</si>
  <si>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</si>
  <si>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</si>
  <si>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</si>
  <si>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</si>
  <si>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</si>
  <si>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</si>
  <si>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</si>
  <si>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</si>
  <si>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</si>
  <si>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</si>
  <si>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</si>
  <si>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</si>
  <si>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</si>
  <si>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</si>
  <si>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</si>
  <si>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</si>
  <si>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</si>
  <si>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</si>
  <si>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</si>
  <si>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</si>
  <si>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</si>
  <si>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</si>
  <si>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</si>
  <si>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</si>
  <si>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</si>
  <si>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</si>
  <si>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</si>
  <si>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</si>
  <si>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</si>
  <si>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</si>
  <si>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</si>
  <si>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</si>
  <si>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</si>
  <si>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</si>
  <si>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</si>
  <si>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</si>
  <si>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</si>
  <si>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</si>
  <si>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</si>
  <si>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</si>
  <si>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</si>
  <si>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</si>
  <si>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</si>
  <si>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</si>
  <si>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</si>
  <si>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</si>
  <si>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</si>
  <si>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</si>
  <si>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</si>
  <si>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</si>
  <si>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</si>
  <si>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</si>
  <si>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</si>
  <si>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</si>
  <si>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</si>
  <si>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</si>
  <si>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</si>
  <si>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</si>
  <si>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</si>
  <si>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</si>
  <si>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</si>
  <si>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</si>
  <si>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</si>
  <si>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</si>
  <si>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</si>
  <si>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</si>
  <si>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</si>
  <si>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</si>
  <si>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</si>
  <si>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</si>
  <si>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</si>
  <si>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</si>
  <si>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</si>
  <si>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</si>
  <si>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</si>
  <si>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</si>
  <si>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</si>
  <si>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</si>
  <si>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</si>
  <si>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</si>
  <si>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</si>
  <si>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</si>
  <si>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</si>
  <si>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</si>
  <si>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</si>
  <si>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</si>
  <si>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</si>
  <si>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</si>
  <si>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</si>
  <si>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</si>
  <si>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</si>
  <si>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</si>
  <si>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</si>
  <si>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</si>
  <si>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</si>
  <si>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</si>
  <si>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</si>
  <si>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</si>
  <si>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</si>
  <si>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</si>
  <si>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</si>
  <si>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</si>
  <si>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</si>
  <si>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</si>
  <si>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</si>
  <si>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</si>
  <si>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</si>
  <si>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</si>
  <si>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</si>
  <si>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</si>
  <si>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</si>
  <si>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</si>
  <si>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</si>
  <si>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</si>
  <si>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</si>
  <si>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</si>
  <si>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</si>
  <si>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</si>
  <si>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</si>
  <si>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</si>
  <si>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</si>
  <si>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</si>
  <si>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</si>
  <si>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</si>
  <si>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</si>
  <si>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</si>
  <si>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</si>
  <si>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</si>
  <si>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</si>
  <si>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</si>
  <si>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</si>
  <si>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</si>
  <si>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</si>
  <si>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</si>
  <si>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</si>
  <si>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</si>
  <si>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</si>
  <si>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</si>
  <si>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</si>
  <si>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</si>
  <si>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</si>
  <si>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</si>
  <si>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</si>
  <si>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</si>
  <si>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</si>
  <si>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</si>
  <si>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</si>
  <si>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</si>
  <si>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</si>
  <si>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</si>
  <si>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</si>
  <si>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</si>
  <si>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</si>
  <si>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</si>
  <si>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</si>
  <si>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</si>
  <si>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</si>
  <si>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</si>
  <si>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</si>
  <si>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</si>
  <si>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</si>
  <si>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</si>
  <si>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</si>
  <si>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</si>
  <si>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</si>
  <si>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</si>
  <si>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</si>
  <si>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</si>
  <si>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</si>
  <si>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</si>
  <si>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</si>
  <si>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</si>
  <si>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</si>
  <si>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</si>
  <si>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</si>
  <si>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</si>
  <si>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</si>
  <si>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</si>
  <si>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</si>
  <si>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</si>
  <si>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</si>
  <si>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</si>
  <si>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</si>
  <si>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</si>
  <si>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</si>
  <si>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</si>
  <si>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</si>
  <si>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</si>
  <si>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</si>
  <si>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</si>
  <si>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</si>
  <si>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</si>
  <si>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</si>
  <si>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</si>
  <si>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</si>
  <si>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</si>
  <si>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</si>
  <si>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</si>
  <si>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</si>
  <si>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</si>
  <si>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</si>
  <si>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</si>
  <si>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</si>
  <si>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</si>
  <si>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</si>
  <si>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</si>
  <si>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</si>
  <si>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</si>
  <si>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</si>
  <si>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</si>
  <si>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</si>
  <si>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</si>
  <si>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</si>
  <si>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</si>
  <si>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</si>
  <si>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</si>
  <si>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</si>
  <si>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</si>
  <si>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</si>
  <si>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</si>
  <si>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</si>
  <si>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</si>
  <si>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</si>
  <si>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</si>
  <si>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</si>
  <si>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</si>
  <si>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</si>
  <si>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</si>
  <si>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</si>
  <si>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</si>
  <si>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</si>
  <si>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</si>
  <si>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</si>
  <si>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</si>
  <si>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</si>
  <si>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</si>
  <si>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</si>
  <si>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</si>
  <si>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</si>
  <si>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</si>
  <si>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</si>
  <si>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</si>
  <si>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</si>
  <si>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</si>
  <si>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</si>
  <si>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</si>
  <si>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</si>
  <si>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</si>
  <si>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</si>
  <si>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</si>
  <si>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</si>
  <si>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</si>
  <si>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</si>
  <si>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</si>
  <si>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</si>
  <si>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</si>
  <si>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</si>
  <si>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</si>
  <si>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</si>
  <si>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</si>
  <si>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</si>
  <si>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</si>
  <si>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</si>
  <si>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</si>
  <si>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</si>
  <si>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</si>
  <si>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</si>
  <si>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</si>
  <si>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</si>
  <si>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</si>
  <si>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</si>
  <si>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</si>
  <si>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</si>
  <si>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</si>
  <si>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</si>
  <si>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</si>
  <si>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</si>
  <si>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</si>
  <si>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</si>
  <si>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</si>
  <si>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</si>
  <si>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</si>
  <si>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</si>
  <si>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</si>
  <si>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</si>
  <si>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</si>
  <si>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</si>
  <si>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</si>
  <si>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</si>
  <si>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</si>
  <si>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</si>
  <si>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</si>
  <si>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</si>
  <si>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</si>
  <si>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</si>
  <si>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</si>
  <si>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</si>
  <si>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</si>
  <si>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</si>
  <si>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</si>
  <si>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</si>
  <si>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</si>
  <si>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</si>
  <si>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</si>
  <si>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</si>
  <si>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</si>
  <si>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</si>
  <si>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</si>
  <si>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</si>
  <si>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</si>
  <si>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</si>
  <si>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</si>
  <si>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</si>
  <si>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</si>
  <si>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</si>
  <si>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</si>
  <si>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</si>
  <si>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</si>
  <si>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</si>
  <si>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</si>
  <si>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</si>
  <si>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</si>
  <si>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</si>
  <si>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</si>
  <si>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</si>
  <si>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</si>
  <si>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</si>
  <si>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</si>
  <si>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</si>
  <si>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</si>
  <si>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</si>
  <si>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</si>
  <si>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</si>
  <si>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</si>
  <si>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</si>
  <si>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</si>
  <si>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</si>
  <si>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</si>
  <si>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</si>
  <si>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</si>
  <si>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</si>
  <si>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</si>
  <si>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</si>
  <si>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</si>
  <si>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</si>
  <si>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</si>
  <si>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</si>
  <si>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</si>
  <si>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</si>
  <si>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</si>
  <si>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</si>
  <si>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</si>
  <si>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</si>
  <si>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</si>
  <si>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</si>
  <si>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</si>
  <si>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</si>
  <si>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</si>
  <si>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</si>
  <si>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</si>
  <si>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</si>
  <si>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</si>
  <si>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</si>
  <si>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</si>
  <si>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</si>
  <si>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</si>
  <si>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</si>
  <si>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</si>
  <si>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</si>
  <si>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</si>
  <si>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</si>
  <si>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</si>
  <si>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</si>
  <si>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</si>
  <si>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</si>
  <si>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</si>
  <si>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</si>
  <si>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</si>
  <si>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</si>
  <si>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</si>
  <si>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</si>
  <si>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</si>
  <si>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</si>
  <si>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</si>
  <si>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</si>
  <si>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</si>
  <si>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</si>
  <si>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</si>
  <si>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</si>
  <si>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</si>
  <si>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</si>
  <si>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</si>
  <si>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</si>
  <si>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</si>
  <si>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</si>
  <si>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</si>
  <si>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</si>
  <si>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</si>
  <si>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</si>
  <si>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</si>
  <si>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</si>
  <si>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</si>
  <si>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</si>
  <si>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</si>
  <si>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</si>
  <si>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</si>
  <si>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</si>
  <si>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</si>
  <si>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</si>
  <si>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</si>
  <si>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</si>
  <si>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</si>
  <si>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</si>
  <si>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</si>
  <si>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</si>
  <si>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</si>
  <si>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</si>
  <si>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</si>
  <si>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</si>
  <si>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</si>
  <si>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</si>
  <si>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</si>
  <si>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</si>
  <si>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</si>
  <si>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</si>
  <si>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</si>
  <si>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</si>
  <si>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</si>
  <si>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</si>
  <si>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</si>
  <si>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</si>
  <si>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</si>
  <si>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</si>
  <si>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</si>
  <si>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</si>
  <si>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</si>
  <si>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</si>
  <si>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</si>
  <si>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</si>
  <si>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</si>
  <si>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</si>
  <si>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</si>
  <si>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</si>
  <si>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</si>
  <si>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</si>
  <si>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</si>
  <si>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</si>
  <si>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</si>
  <si>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</si>
  <si>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</si>
  <si>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</si>
  <si>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</si>
  <si>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</si>
  <si>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</si>
  <si>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</si>
  <si>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</si>
  <si>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</si>
  <si>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</si>
  <si>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</si>
  <si>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</si>
  <si>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</si>
  <si>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</si>
  <si>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</si>
  <si>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</si>
  <si>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</si>
  <si>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</si>
  <si>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</si>
  <si>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</si>
  <si>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</si>
  <si>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</si>
  <si>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</si>
  <si>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</si>
  <si>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</si>
  <si>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</si>
  <si>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</si>
  <si>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</si>
  <si>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</si>
  <si>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</si>
  <si>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</si>
  <si>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</si>
  <si>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</si>
  <si>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</si>
  <si>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</si>
  <si>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</si>
  <si>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</si>
  <si>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</si>
  <si>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</si>
  <si>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</si>
  <si>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</si>
  <si>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</si>
  <si>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</si>
  <si>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</si>
  <si>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</si>
  <si>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</si>
  <si>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</si>
  <si>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</si>
  <si>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</si>
  <si>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</si>
  <si>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</si>
  <si>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</si>
  <si>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</si>
  <si>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</si>
  <si>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</si>
  <si>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</si>
  <si>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</si>
  <si>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</si>
  <si>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</si>
  <si>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</si>
  <si>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</si>
  <si>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</si>
  <si>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</si>
  <si>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</si>
  <si>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</si>
  <si>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</si>
  <si>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</si>
  <si>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</si>
  <si>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</si>
  <si>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</si>
  <si>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</si>
  <si>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</si>
  <si>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</si>
  <si>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</si>
  <si>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</si>
  <si>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</si>
  <si>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</si>
  <si>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</si>
  <si>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</si>
  <si>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</si>
  <si>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</si>
  <si>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</si>
  <si>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</si>
  <si>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</si>
  <si>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</si>
  <si>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</si>
  <si>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</si>
  <si>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</si>
  <si>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</si>
  <si>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</si>
  <si>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</si>
  <si>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</si>
  <si>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</si>
  <si>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</si>
  <si>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</si>
  <si>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</si>
  <si>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</si>
  <si>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</si>
  <si>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</si>
  <si>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</si>
  <si>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</si>
  <si>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</si>
  <si>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</si>
  <si>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</si>
  <si>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</si>
  <si>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</si>
  <si>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</si>
  <si>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</si>
  <si>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</si>
  <si>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</si>
  <si>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</si>
  <si>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</si>
  <si>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</si>
  <si>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</si>
  <si>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</si>
  <si>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</si>
  <si>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</si>
  <si>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</si>
  <si>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</si>
  <si>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</si>
  <si>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</si>
  <si>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</si>
  <si>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</si>
  <si>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</si>
  <si>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</si>
  <si>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</si>
  <si>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</si>
  <si>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</si>
  <si>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</si>
  <si>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</si>
  <si>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</si>
  <si>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</si>
  <si>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</si>
  <si>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</si>
  <si>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</si>
  <si>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</si>
  <si>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</si>
  <si>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</si>
  <si>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</si>
  <si>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</si>
  <si>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</si>
  <si>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</si>
  <si>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</si>
  <si>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</si>
  <si>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</si>
  <si>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</si>
  <si>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</si>
  <si>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</si>
  <si>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</si>
  <si>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</si>
  <si>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</si>
  <si>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</si>
  <si>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</si>
  <si>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</si>
  <si>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</si>
  <si>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</si>
  <si>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</si>
  <si>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</si>
  <si>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</si>
  <si>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</si>
  <si>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</si>
  <si>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</si>
  <si>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</si>
  <si>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</si>
  <si>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</si>
  <si>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</si>
  <si>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</si>
  <si>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</si>
  <si>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</si>
  <si>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</si>
  <si>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</si>
  <si>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</si>
  <si>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</si>
  <si>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</si>
  <si>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</si>
  <si>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</si>
  <si>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</si>
  <si>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</si>
  <si>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</si>
  <si>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</si>
  <si>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</si>
  <si>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</si>
  <si>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</si>
  <si>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</si>
  <si>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</si>
  <si>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</si>
  <si>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</si>
  <si>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</si>
  <si>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</si>
  <si>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</si>
  <si>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</si>
  <si>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</si>
  <si>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</si>
  <si>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</si>
  <si>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</si>
  <si>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</si>
  <si>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</si>
  <si>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</si>
  <si>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</si>
  <si>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</si>
  <si>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</si>
  <si>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</si>
  <si>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</si>
  <si>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</si>
  <si>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</si>
  <si>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</si>
  <si>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</si>
  <si>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</si>
  <si>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</si>
  <si>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</si>
  <si>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</si>
  <si>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</si>
  <si>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</si>
  <si>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</si>
  <si>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</si>
  <si>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</si>
  <si>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</si>
  <si>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</si>
  <si>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</si>
  <si>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</si>
  <si>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</si>
  <si>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</si>
  <si>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</si>
  <si>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</si>
  <si>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</si>
  <si>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</si>
  <si>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</si>
  <si>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</si>
  <si>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</si>
  <si>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</si>
  <si>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</si>
  <si>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</si>
  <si>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</si>
  <si>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</si>
  <si>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</si>
  <si>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</si>
  <si>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</si>
  <si>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</si>
  <si>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</si>
  <si>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</si>
  <si>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</si>
  <si>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</si>
  <si>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</si>
  <si>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</si>
  <si>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</si>
  <si>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</si>
  <si>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</si>
  <si>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</si>
  <si>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</si>
  <si>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</si>
  <si>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</si>
  <si>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</si>
  <si>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</si>
  <si>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</si>
  <si>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</si>
  <si>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</si>
  <si>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</si>
  <si>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</si>
  <si>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</si>
  <si>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</si>
  <si>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</si>
  <si>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</si>
  <si>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</si>
  <si>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</si>
  <si>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</si>
  <si>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</si>
  <si>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</si>
  <si>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</si>
  <si>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</si>
  <si>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</si>
  <si>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</si>
  <si>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</si>
  <si>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</si>
  <si>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</si>
  <si>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</si>
  <si>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</si>
  <si>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</si>
  <si>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</si>
  <si>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</si>
  <si>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</si>
  <si>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</si>
  <si>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</si>
  <si>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</si>
  <si>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</si>
  <si>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</si>
  <si>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</si>
  <si>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</si>
  <si>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</si>
  <si>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</si>
  <si>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</si>
  <si>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</si>
  <si>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</si>
  <si>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</si>
  <si>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</si>
  <si>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</si>
  <si>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</si>
  <si>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</si>
  <si>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</si>
  <si>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</si>
  <si>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</si>
  <si>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</si>
  <si>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</si>
  <si>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</si>
  <si>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</si>
  <si>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</si>
  <si>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</si>
  <si>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</si>
  <si>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</si>
  <si>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</si>
  <si>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</si>
  <si>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</si>
  <si>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</si>
  <si>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</si>
  <si>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</si>
  <si>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</si>
  <si>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</si>
  <si>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</si>
  <si>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</si>
  <si>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</si>
  <si>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</si>
  <si>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</si>
  <si>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</si>
  <si>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</si>
  <si>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</si>
  <si>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</si>
  <si>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</si>
  <si>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</si>
  <si>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</si>
  <si>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</si>
  <si>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</si>
  <si>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</si>
  <si>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</si>
  <si>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</si>
  <si>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</si>
  <si>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</si>
  <si>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</si>
  <si>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</si>
  <si>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</si>
  <si>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</si>
  <si>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</si>
  <si>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</si>
  <si>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</si>
  <si>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</si>
  <si>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</si>
  <si>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</si>
  <si>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</si>
  <si>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</si>
  <si>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</si>
  <si>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</si>
  <si>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</si>
  <si>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</si>
  <si>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</si>
  <si>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</si>
  <si>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</si>
  <si>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</si>
  <si>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</si>
  <si>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</si>
  <si>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</si>
  <si>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</si>
  <si>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</si>
  <si>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</si>
  <si>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</si>
  <si>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</si>
  <si>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</si>
  <si>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</si>
  <si>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</si>
  <si>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</si>
  <si>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</si>
  <si>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</si>
  <si>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</si>
  <si>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</si>
  <si>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</si>
  <si>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</si>
  <si>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</si>
  <si>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</si>
  <si>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</si>
  <si>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</si>
  <si>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</si>
  <si>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</si>
  <si>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</si>
  <si>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</si>
  <si>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</si>
  <si>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</si>
  <si>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</si>
  <si>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</si>
  <si>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</si>
  <si>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</si>
  <si>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</si>
  <si>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</si>
  <si>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</si>
  <si>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</si>
  <si>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</si>
  <si>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</si>
  <si>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</si>
  <si>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</si>
  <si>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</si>
  <si>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</si>
  <si>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</si>
  <si>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</si>
  <si>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</si>
  <si>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</si>
  <si>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</si>
  <si>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</si>
  <si>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</si>
  <si>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</si>
  <si>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</si>
  <si>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</si>
  <si>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</si>
  <si>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</si>
  <si>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</si>
  <si>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</si>
  <si>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</si>
  <si>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</si>
  <si>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</si>
  <si>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</si>
  <si>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</si>
  <si>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</si>
  <si>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</si>
  <si>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</si>
  <si>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</si>
  <si>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</si>
  <si>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</si>
  <si>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</si>
  <si>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</si>
  <si>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</si>
  <si>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</si>
  <si>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</si>
  <si>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</si>
  <si>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</si>
  <si>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</si>
  <si>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</si>
  <si>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</si>
  <si>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</si>
  <si>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</si>
  <si>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</si>
  <si>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</si>
  <si>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</si>
  <si>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</si>
  <si>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</si>
  <si>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</si>
  <si>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</si>
  <si>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</si>
  <si>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</si>
  <si>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</si>
  <si>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</si>
  <si>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</si>
  <si>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</si>
  <si>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</si>
  <si>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</si>
  <si>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</si>
  <si>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</si>
  <si>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</si>
  <si>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</si>
  <si>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</si>
  <si>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</si>
  <si>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</si>
  <si>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</si>
  <si>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</si>
  <si>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</si>
  <si>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</si>
  <si>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</si>
  <si>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</si>
  <si>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</si>
  <si>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</si>
  <si>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</si>
  <si>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</si>
  <si>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</si>
  <si>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</si>
  <si>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</si>
  <si>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</si>
  <si>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</si>
  <si>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</si>
  <si>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</si>
  <si>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</si>
  <si>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</si>
  <si>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</si>
  <si>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</si>
  <si>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</si>
  <si>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</si>
  <si>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</si>
  <si>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</si>
  <si>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</si>
  <si>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</si>
  <si>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</si>
  <si>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</si>
  <si>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</si>
  <si>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</si>
  <si>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</si>
  <si>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</si>
  <si>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</si>
  <si>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</si>
  <si>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</si>
  <si>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</si>
  <si>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</si>
  <si>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</si>
  <si>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</si>
  <si>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</si>
  <si>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</si>
  <si>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</si>
  <si>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</si>
  <si>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</si>
  <si>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</si>
  <si>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</si>
  <si>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</si>
  <si>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</si>
  <si>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</si>
  <si>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</si>
  <si>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</si>
  <si>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</si>
  <si>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</si>
  <si>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</si>
  <si>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</si>
  <si>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</si>
  <si>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</si>
  <si>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</si>
  <si>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</si>
  <si>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</si>
  <si>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</si>
  <si>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</si>
  <si>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</si>
  <si>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</si>
  <si>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</si>
  <si>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</si>
  <si>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</si>
  <si>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</si>
  <si>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</si>
  <si>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</si>
  <si>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</si>
  <si>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</si>
  <si>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</si>
  <si>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</si>
  <si>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</si>
  <si>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</si>
  <si>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</si>
  <si>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</si>
  <si>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</si>
  <si>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</si>
  <si>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</si>
  <si>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</si>
  <si>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</si>
  <si>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</si>
  <si>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</si>
  <si>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</si>
  <si>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</si>
  <si>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</si>
  <si>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</si>
  <si>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</si>
  <si>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</si>
  <si>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</si>
  <si>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</si>
  <si>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</si>
  <si>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</si>
  <si>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</si>
  <si>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</si>
  <si>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</si>
  <si>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</si>
  <si>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</si>
  <si>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</si>
  <si>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</si>
  <si>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</si>
  <si>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</si>
  <si>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</si>
  <si>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</si>
  <si>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</si>
  <si>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</si>
  <si>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</si>
  <si>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</si>
  <si>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</si>
  <si>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</si>
  <si>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</si>
  <si>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</si>
  <si>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</si>
  <si>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</si>
  <si>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</si>
  <si>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</si>
  <si>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</si>
  <si>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</si>
  <si>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</si>
  <si>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</si>
  <si>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</si>
  <si>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</si>
  <si>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</si>
  <si>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</si>
  <si>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</si>
  <si>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</si>
  <si>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</si>
  <si>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</si>
  <si>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</si>
  <si>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</si>
  <si>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</si>
  <si>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</si>
  <si>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</si>
  <si>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</si>
  <si>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</si>
  <si>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</si>
  <si>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</si>
  <si>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</si>
  <si>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</si>
  <si>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</si>
  <si>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</si>
  <si>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</si>
  <si>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</si>
  <si>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</si>
  <si>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</si>
  <si>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</si>
  <si>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</si>
  <si>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</si>
  <si>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</si>
  <si>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</si>
  <si>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</si>
  <si>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</si>
  <si>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</si>
  <si>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</si>
  <si>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</si>
  <si>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</si>
  <si>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</si>
  <si>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</si>
  <si>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</si>
  <si>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</si>
  <si>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</si>
  <si>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</si>
  <si>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</si>
  <si>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</si>
  <si>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</si>
  <si>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</si>
  <si>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</si>
  <si>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</si>
  <si>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</si>
  <si>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</si>
  <si>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</si>
  <si>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</si>
  <si>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</si>
  <si>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</si>
  <si>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</si>
  <si>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</si>
  <si>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</si>
  <si>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</si>
  <si>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</si>
  <si>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</si>
  <si>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</si>
  <si>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</si>
  <si>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</si>
  <si>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</si>
  <si>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</si>
  <si>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</si>
  <si>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</si>
  <si>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</si>
  <si>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</si>
  <si>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</si>
  <si>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</si>
  <si>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</si>
  <si>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</si>
  <si>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</si>
  <si>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</si>
  <si>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</si>
  <si>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</si>
  <si>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</si>
  <si>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</si>
  <si>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</si>
  <si>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</si>
  <si>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</si>
  <si>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</si>
  <si>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</si>
  <si>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</si>
  <si>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</si>
  <si>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</si>
  <si>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</si>
  <si>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</si>
  <si>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</si>
  <si>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</si>
  <si>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</si>
  <si>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</si>
  <si>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</si>
  <si>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</si>
  <si>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</si>
  <si>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</si>
  <si>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</si>
  <si>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</si>
  <si>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</si>
  <si>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</si>
  <si>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</si>
  <si>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</si>
  <si>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</si>
  <si>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</si>
  <si>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</si>
  <si>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</si>
  <si>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</si>
  <si>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</si>
  <si>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</si>
  <si>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</si>
  <si>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</si>
  <si>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</si>
  <si>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</si>
  <si>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</si>
  <si>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</si>
  <si>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</si>
  <si>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</si>
  <si>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</si>
  <si>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</si>
  <si>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</si>
  <si>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</si>
  <si>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</si>
  <si>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</si>
  <si>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</si>
  <si>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</si>
  <si>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</si>
  <si>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</si>
  <si>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</si>
  <si>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</si>
  <si>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</si>
  <si>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</si>
  <si>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</si>
  <si>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</si>
  <si>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</si>
  <si>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</si>
  <si>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</si>
  <si>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</si>
  <si>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</si>
  <si>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</si>
  <si>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</si>
  <si>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</si>
  <si>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</si>
  <si>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</si>
  <si>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</si>
  <si>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</si>
  <si>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</si>
  <si>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</si>
  <si>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</si>
  <si>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</si>
  <si>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</si>
  <si>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</si>
  <si>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</si>
  <si>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</si>
  <si>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</si>
  <si>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</si>
  <si>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</si>
  <si>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</si>
  <si>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</si>
  <si>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</si>
  <si>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</si>
  <si>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</si>
  <si>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</si>
  <si>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</si>
  <si>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</si>
  <si>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</si>
  <si>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</si>
  <si>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</si>
  <si>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</si>
  <si>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</si>
  <si>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</si>
  <si>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</si>
  <si>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</si>
  <si>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</si>
  <si>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</si>
  <si>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</si>
  <si>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</si>
  <si>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</si>
  <si>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</si>
  <si>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</si>
  <si>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</si>
  <si>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</si>
  <si>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</si>
  <si>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</si>
  <si>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</si>
  <si>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</si>
  <si>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</si>
  <si>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</si>
  <si>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</si>
  <si>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</si>
  <si>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</si>
  <si>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</si>
  <si>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</si>
  <si>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</si>
  <si>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</si>
  <si>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</si>
  <si>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</si>
  <si>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</si>
  <si>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</si>
  <si>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</si>
  <si>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</si>
  <si>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</si>
  <si>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</si>
  <si>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</si>
  <si>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</si>
  <si>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</si>
  <si>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</si>
  <si>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</si>
  <si>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</si>
  <si>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</si>
  <si>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</si>
  <si>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</si>
  <si>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</si>
  <si>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</si>
  <si>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</si>
  <si>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</si>
  <si>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</si>
  <si>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</si>
  <si>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</si>
  <si>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</si>
  <si>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</si>
  <si>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</si>
  <si>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</si>
  <si>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</si>
  <si>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</si>
  <si>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</si>
  <si>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</si>
  <si>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</si>
  <si>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</si>
  <si>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</si>
  <si>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</si>
  <si>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</si>
  <si>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</si>
  <si>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</si>
  <si>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</si>
  <si>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</si>
  <si>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</si>
  <si>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</si>
  <si>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</si>
  <si>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</si>
  <si>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</si>
  <si>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</si>
  <si>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</si>
  <si>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</si>
  <si>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</si>
  <si>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</si>
  <si>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</si>
  <si>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</si>
  <si>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</si>
  <si>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</si>
  <si>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</si>
  <si>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</si>
  <si>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</si>
  <si>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</si>
  <si>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</si>
  <si>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</si>
  <si>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</si>
  <si>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</si>
  <si>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</si>
  <si>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</si>
  <si>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</si>
  <si>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</si>
  <si>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</si>
  <si>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</si>
  <si>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</si>
  <si>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</si>
  <si>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</si>
  <si>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</si>
  <si>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</si>
  <si>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</si>
  <si>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</si>
  <si>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</si>
  <si>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</si>
  <si>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</si>
  <si>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</si>
  <si>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</si>
  <si>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</si>
  <si>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</si>
  <si>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</si>
  <si>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</si>
  <si>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</si>
  <si>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</si>
  <si>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</si>
  <si>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</si>
  <si>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</si>
  <si>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</si>
  <si>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</si>
  <si>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</si>
  <si>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</si>
  <si>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</si>
  <si>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</si>
  <si>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</si>
  <si>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</si>
  <si>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</si>
  <si>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</si>
  <si>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</si>
  <si>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</si>
  <si>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</si>
  <si>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</si>
  <si>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</si>
  <si>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</si>
  <si>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</si>
  <si>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</si>
  <si>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</si>
  <si>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</si>
  <si>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</si>
  <si>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</si>
  <si>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</si>
  <si>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</si>
  <si>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</si>
  <si>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</si>
  <si>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</si>
  <si>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</si>
  <si>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</si>
  <si>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</si>
  <si>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</si>
  <si>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</si>
  <si>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</si>
  <si>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</si>
  <si>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</si>
  <si>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</si>
  <si>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</si>
  <si>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</si>
  <si>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</si>
  <si>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</si>
  <si>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</si>
  <si>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</si>
  <si>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</si>
  <si>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</si>
  <si>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</si>
  <si>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</si>
  <si>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</si>
  <si>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</si>
  <si>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</si>
  <si>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</si>
  <si>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</si>
  <si>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</si>
  <si>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</si>
  <si>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</si>
  <si>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</si>
  <si>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</si>
  <si>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</si>
  <si>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</si>
  <si>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</si>
  <si>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</si>
  <si>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</si>
  <si>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</si>
  <si>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</si>
  <si>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</si>
  <si>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</si>
  <si>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</si>
  <si>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</si>
  <si>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</si>
  <si>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</si>
  <si>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</si>
  <si>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</si>
  <si>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</si>
  <si>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</si>
  <si>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</si>
  <si>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</si>
  <si>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</si>
  <si>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</si>
  <si>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</si>
  <si>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</si>
  <si>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</si>
  <si>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</si>
  <si>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</si>
  <si>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</si>
  <si>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</si>
  <si>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</si>
  <si>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</si>
  <si>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</si>
  <si>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</si>
  <si>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</si>
  <si>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</si>
  <si>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</si>
  <si>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</si>
  <si>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</si>
  <si>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</si>
  <si>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</si>
  <si>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</si>
  <si>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</si>
  <si>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</si>
  <si>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</si>
  <si>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</si>
  <si>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</si>
  <si>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</si>
  <si>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</si>
  <si>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</si>
  <si>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</si>
  <si>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</si>
  <si>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</si>
  <si>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</si>
  <si>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</si>
  <si>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</si>
  <si>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</si>
  <si>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</si>
  <si>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</si>
  <si>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</si>
  <si>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</si>
  <si>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</si>
  <si>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</si>
  <si>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</si>
  <si>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</si>
  <si>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</si>
  <si>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</si>
  <si>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</si>
  <si>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</si>
  <si>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</si>
  <si>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</si>
  <si>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</si>
  <si>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</si>
  <si>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</si>
  <si>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</si>
  <si>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</si>
  <si>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</si>
  <si>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</si>
  <si>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</si>
  <si>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</si>
  <si>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</si>
  <si>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</si>
  <si>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</si>
  <si>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</si>
  <si>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</si>
  <si>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</si>
  <si>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</si>
  <si>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</si>
  <si>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</si>
  <si>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</si>
  <si>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</si>
  <si>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</si>
  <si>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</si>
  <si>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</si>
  <si>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</si>
  <si>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</si>
  <si>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</si>
  <si>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</si>
  <si>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</si>
  <si>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</si>
  <si>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</si>
  <si>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</si>
  <si>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</si>
  <si>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</si>
  <si>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</si>
  <si>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</si>
  <si>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</si>
  <si>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</si>
  <si>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</si>
  <si>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</si>
  <si>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</si>
  <si>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</si>
  <si>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</si>
  <si>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</si>
  <si>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</si>
  <si>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</si>
  <si>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</si>
  <si>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</si>
  <si>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</si>
  <si>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</si>
  <si>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</si>
  <si>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</si>
  <si>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</si>
  <si>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</si>
  <si>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</si>
  <si>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</si>
  <si>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</si>
  <si>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</si>
  <si>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</si>
  <si>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</si>
  <si>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</si>
  <si>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</si>
  <si>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</si>
  <si>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</si>
  <si>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</si>
  <si>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</si>
  <si>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</si>
  <si>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</si>
  <si>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</si>
  <si>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</si>
  <si>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</si>
  <si>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</si>
  <si>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</si>
  <si>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</si>
  <si>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</si>
  <si>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</si>
  <si>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</si>
  <si>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</si>
  <si>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</si>
  <si>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</si>
  <si>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</si>
  <si>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</si>
  <si>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</si>
  <si>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</si>
  <si>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</si>
  <si>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</si>
  <si>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</si>
  <si>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</si>
  <si>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</si>
  <si>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</si>
  <si>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</si>
  <si>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</si>
  <si>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</si>
  <si>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</si>
  <si>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</si>
  <si>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</si>
  <si>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</si>
  <si>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</si>
  <si>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</si>
  <si>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</si>
  <si>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</si>
  <si>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</si>
  <si>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</si>
  <si>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</si>
  <si>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</si>
  <si>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</si>
  <si>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</si>
  <si>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</si>
  <si>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</si>
  <si>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</si>
  <si>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</si>
  <si>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</si>
  <si>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</si>
  <si>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</si>
  <si>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</si>
  <si>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</si>
  <si>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</si>
  <si>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</si>
  <si>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</si>
  <si>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</si>
  <si>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</si>
  <si>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</si>
  <si>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</si>
  <si>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</si>
  <si>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</si>
  <si>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</si>
  <si>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</si>
  <si>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</si>
  <si>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</si>
  <si>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</si>
  <si>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</si>
  <si>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</si>
  <si>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</si>
  <si>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</si>
  <si>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</si>
  <si>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</si>
  <si>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</si>
  <si>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</si>
  <si>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</si>
  <si>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</si>
  <si>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</si>
  <si>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</si>
  <si>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</si>
  <si>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</si>
  <si>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</si>
  <si>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</si>
  <si>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</si>
  <si>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</si>
  <si>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</si>
  <si>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</si>
  <si>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</si>
  <si>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</si>
  <si>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</si>
  <si>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</si>
  <si>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</si>
  <si>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</si>
  <si>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</si>
  <si>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</si>
  <si>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</si>
  <si>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</si>
  <si>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</si>
  <si>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</si>
  <si>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</si>
  <si>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</si>
  <si>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</si>
  <si>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</si>
  <si>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</si>
  <si>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</si>
  <si>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</si>
  <si>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</si>
  <si>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</si>
  <si>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</si>
  <si>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</si>
  <si>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</si>
  <si>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</si>
  <si>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</si>
  <si>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</si>
  <si>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</si>
  <si>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</si>
  <si>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</si>
  <si>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</si>
  <si>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</si>
  <si>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</si>
  <si>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</si>
  <si>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</si>
  <si>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</si>
  <si>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</si>
  <si>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</si>
  <si>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</si>
  <si>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</si>
  <si>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</si>
  <si>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</si>
  <si>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</si>
  <si>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</si>
  <si>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</si>
  <si>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</si>
  <si>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</si>
  <si>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</si>
  <si>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</si>
  <si>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</si>
  <si>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</si>
  <si>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</si>
  <si>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</si>
  <si>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</si>
  <si>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</si>
  <si>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</si>
  <si>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</si>
  <si>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</si>
  <si>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</si>
  <si>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</si>
  <si>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</si>
  <si>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</si>
  <si>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</si>
  <si>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</si>
  <si>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</si>
  <si>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</si>
  <si>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</si>
  <si>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</si>
  <si>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</si>
  <si>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</si>
  <si>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</si>
  <si>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</si>
  <si>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</si>
  <si>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</si>
  <si>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</si>
  <si>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</si>
  <si>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</si>
  <si>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</si>
  <si>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</si>
  <si>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</si>
  <si>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</si>
  <si>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</si>
  <si>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</si>
  <si>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</si>
  <si>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</si>
  <si>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</si>
  <si>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</si>
  <si>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</si>
  <si>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</si>
  <si>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</si>
  <si>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</si>
  <si>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</si>
  <si>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</si>
  <si>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</si>
  <si>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</si>
  <si>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</si>
  <si>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</si>
  <si>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</si>
  <si>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</si>
  <si>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</si>
  <si>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</si>
  <si>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</si>
  <si>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</si>
  <si>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</si>
  <si>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</si>
  <si>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</si>
  <si>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</si>
  <si>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</si>
  <si>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</si>
  <si>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</si>
  <si>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</si>
  <si>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</si>
  <si>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</si>
  <si>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</si>
  <si>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</si>
  <si>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</si>
  <si>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</si>
  <si>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</si>
  <si>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</si>
  <si>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</si>
  <si>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</si>
  <si>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</si>
  <si>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</si>
  <si>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</si>
  <si>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</si>
  <si>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</si>
  <si>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</si>
  <si>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</si>
  <si>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</si>
  <si>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</si>
  <si>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</si>
  <si>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</si>
  <si>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</si>
  <si>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</si>
  <si>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</si>
  <si>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</si>
  <si>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</si>
  <si>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</si>
  <si>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</si>
  <si>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</si>
  <si>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</si>
  <si>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</si>
  <si>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</si>
  <si>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</si>
  <si>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</si>
  <si>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</si>
  <si>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</si>
  <si>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</si>
  <si>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</si>
  <si>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</si>
  <si>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</si>
  <si>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</si>
  <si>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</si>
  <si>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</si>
  <si>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</si>
  <si>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</si>
  <si>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</si>
  <si>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</si>
  <si>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</si>
  <si>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</si>
  <si>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</si>
  <si>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</si>
  <si>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</si>
  <si>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</si>
  <si>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</si>
  <si>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</si>
  <si>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</si>
  <si>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</si>
  <si>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</si>
  <si>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</si>
  <si>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</si>
  <si>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</si>
  <si>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</si>
  <si>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</si>
  <si>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</si>
  <si>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</si>
  <si>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</si>
  <si>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</si>
  <si>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</si>
  <si>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</si>
  <si>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</si>
  <si>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</si>
  <si>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</si>
  <si>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</si>
  <si>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</si>
  <si>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</si>
  <si>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</si>
  <si>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</si>
  <si>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</si>
  <si>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</si>
  <si>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</si>
  <si>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</si>
  <si>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</si>
  <si>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</si>
  <si>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</si>
  <si>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</si>
  <si>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</si>
  <si>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</si>
  <si>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</si>
  <si>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</si>
  <si>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</si>
  <si>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</si>
  <si>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</si>
  <si>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</si>
  <si>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</si>
  <si>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</si>
  <si>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</si>
  <si>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</si>
  <si>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</si>
  <si>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</si>
  <si>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</si>
  <si>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</si>
  <si>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</si>
  <si>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</si>
  <si>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</si>
  <si>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</si>
  <si>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</si>
  <si>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</si>
  <si>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</si>
  <si>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</si>
  <si>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</si>
  <si>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</si>
  <si>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</si>
  <si>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</si>
  <si>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</si>
  <si>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</si>
  <si>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</si>
  <si>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</si>
  <si>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</si>
  <si>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</si>
  <si>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</si>
  <si>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</si>
  <si>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</si>
  <si>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</si>
  <si>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</si>
  <si>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</si>
  <si>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</si>
  <si>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</si>
  <si>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</si>
  <si>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</si>
  <si>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</si>
  <si>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</si>
  <si>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</si>
  <si>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</si>
  <si>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</si>
  <si>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</si>
  <si>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</si>
  <si>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</si>
  <si>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</si>
  <si>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</si>
  <si>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</si>
  <si>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</si>
  <si>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</si>
  <si>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</si>
  <si>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</si>
  <si>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</si>
  <si>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</si>
  <si>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</si>
  <si>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</si>
  <si>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</si>
  <si>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</si>
  <si>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</si>
  <si>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</si>
  <si>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</si>
  <si>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</si>
  <si>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</si>
  <si>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</si>
  <si>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</si>
  <si>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</si>
  <si>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</si>
  <si>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</si>
  <si>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</si>
  <si>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</si>
  <si>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</si>
  <si>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</si>
  <si>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</si>
  <si>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</si>
  <si>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</si>
  <si>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</si>
  <si>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</si>
  <si>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</si>
  <si>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</si>
  <si>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</si>
  <si>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</si>
  <si>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</si>
  <si>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</si>
  <si>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</si>
  <si>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</si>
  <si>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</si>
  <si>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</si>
  <si>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</si>
  <si>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</si>
  <si>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</si>
  <si>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</si>
  <si>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</si>
  <si>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</si>
  <si>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</si>
  <si>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</si>
  <si>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</si>
  <si>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</si>
  <si>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</si>
  <si>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</si>
  <si>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</si>
  <si>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</si>
  <si>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</si>
  <si>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</si>
  <si>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</si>
  <si>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</si>
  <si>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</si>
  <si>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</si>
  <si>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</si>
  <si>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</si>
  <si>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</si>
  <si>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</si>
  <si>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</si>
  <si>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</si>
  <si>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</si>
  <si>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</si>
  <si>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</si>
  <si>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</si>
  <si>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</si>
  <si>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</si>
  <si>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</si>
  <si>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</si>
  <si>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</si>
  <si>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</si>
  <si>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</si>
  <si>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</si>
  <si>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</si>
  <si>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</si>
  <si>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</si>
  <si>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</si>
  <si>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</si>
  <si>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</si>
  <si>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</si>
  <si>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</si>
  <si>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</si>
  <si>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</si>
  <si>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</si>
  <si>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</si>
  <si>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</si>
  <si>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</si>
  <si>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</si>
  <si>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</si>
  <si>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</si>
  <si>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</si>
  <si>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</si>
  <si>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</si>
  <si>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</si>
  <si>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</si>
  <si>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</si>
  <si>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</si>
  <si>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</si>
  <si>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</si>
  <si>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</si>
  <si>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</si>
  <si>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</si>
  <si>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</si>
  <si>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</si>
  <si>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</si>
  <si>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</si>
  <si>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</si>
  <si>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</si>
  <si>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</si>
  <si>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</si>
  <si>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</si>
  <si>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</si>
  <si>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</si>
  <si>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</si>
  <si>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</si>
  <si>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</si>
  <si>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</si>
  <si>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</si>
  <si>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</si>
  <si>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</si>
  <si>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</si>
  <si>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</si>
  <si>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</si>
  <si>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</si>
  <si>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</si>
  <si>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</si>
  <si>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</si>
  <si>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</si>
  <si>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</si>
  <si>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</si>
  <si>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</si>
  <si>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</si>
  <si>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</si>
  <si>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</si>
  <si>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</si>
  <si>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</si>
  <si>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</si>
  <si>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</si>
  <si>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</si>
  <si>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</si>
  <si>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</si>
  <si>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</si>
  <si>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</si>
  <si>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</si>
  <si>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</si>
  <si>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</si>
  <si>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</si>
  <si>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</si>
  <si>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</si>
  <si>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</si>
  <si>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</si>
  <si>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</si>
  <si>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</si>
  <si>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</si>
  <si>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</si>
  <si>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</si>
  <si>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</si>
  <si>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</si>
  <si>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</si>
  <si>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</si>
  <si>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</si>
  <si>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</si>
  <si>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</si>
  <si>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</si>
  <si>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</si>
  <si>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</si>
  <si>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</si>
  <si>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</si>
  <si>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</si>
  <si>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</si>
  <si>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</si>
  <si>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</si>
  <si>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</si>
  <si>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</si>
  <si>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</si>
  <si>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</si>
  <si>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</si>
  <si>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</si>
  <si>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</si>
  <si>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</si>
  <si>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</si>
  <si>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</si>
  <si>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</si>
  <si>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</si>
  <si>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</si>
  <si>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</si>
  <si>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</si>
  <si>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</si>
  <si>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</si>
  <si>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</si>
  <si>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</si>
  <si>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</si>
  <si>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</si>
  <si>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</si>
  <si>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</si>
  <si>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</si>
  <si>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</si>
  <si>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</si>
  <si>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</si>
  <si>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</si>
  <si>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</si>
  <si>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</si>
  <si>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</si>
  <si>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</si>
  <si>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</si>
  <si>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</si>
  <si>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</si>
  <si>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</si>
  <si>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</si>
  <si>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</si>
  <si>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</si>
  <si>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</si>
  <si>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</si>
  <si>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</si>
  <si>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</si>
  <si>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</si>
  <si>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</si>
  <si>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</si>
  <si>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</si>
  <si>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</si>
  <si>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</si>
  <si>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</si>
  <si>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</si>
  <si>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</si>
  <si>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</si>
  <si>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</si>
  <si>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</si>
  <si>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</si>
  <si>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</si>
  <si>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</si>
  <si>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</si>
  <si>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</si>
  <si>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</si>
  <si>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</si>
  <si>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</si>
  <si>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</si>
  <si>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</si>
  <si>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</si>
  <si>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</si>
  <si>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</si>
  <si>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</si>
  <si>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</si>
  <si>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</si>
  <si>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</si>
  <si>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</si>
  <si>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</si>
  <si>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</si>
  <si>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</si>
  <si>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</si>
  <si>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</si>
  <si>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</si>
  <si>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</si>
  <si>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</si>
  <si>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</si>
  <si>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</si>
  <si>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</si>
  <si>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</si>
  <si>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</si>
  <si>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</si>
  <si>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</si>
  <si>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</si>
  <si>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</si>
  <si>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</si>
  <si>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</si>
  <si>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</si>
  <si>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</si>
  <si>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</si>
  <si>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</si>
  <si>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</si>
  <si>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</si>
  <si>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</si>
  <si>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</si>
  <si>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</si>
  <si>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</si>
  <si>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</si>
  <si>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</si>
  <si>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</si>
  <si>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</si>
  <si>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</si>
  <si>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</si>
  <si>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</si>
  <si>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</si>
  <si>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</si>
  <si>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</si>
  <si>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</si>
  <si>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</si>
  <si>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</si>
  <si>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</si>
  <si>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</si>
  <si>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</si>
  <si>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</si>
  <si>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</si>
  <si>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</si>
  <si>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</si>
  <si>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</si>
  <si>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</si>
  <si>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</si>
  <si>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</si>
  <si>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</si>
  <si>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</si>
  <si>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</si>
  <si>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</si>
  <si>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</si>
  <si>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</si>
  <si>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</si>
  <si>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</si>
  <si>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</si>
  <si>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</si>
  <si>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</si>
  <si>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</si>
  <si>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</si>
  <si>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</si>
  <si>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</si>
  <si>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</si>
  <si>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</si>
  <si>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</si>
  <si>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</si>
  <si>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</si>
  <si>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</si>
  <si>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</si>
  <si>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</si>
  <si>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</si>
  <si>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</si>
  <si>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</si>
  <si>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</si>
  <si>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</si>
  <si>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</si>
  <si>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</si>
  <si>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</si>
  <si>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</si>
  <si>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</si>
  <si>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</si>
  <si>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</si>
  <si>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</si>
  <si>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</si>
  <si>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</si>
  <si>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</si>
  <si>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</si>
  <si>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</si>
  <si>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</si>
  <si>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</si>
  <si>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</si>
  <si>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</si>
  <si>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</si>
  <si>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</si>
  <si>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</si>
  <si>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</si>
  <si>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</si>
  <si>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</si>
  <si>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</si>
  <si>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</si>
  <si>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</si>
  <si>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</si>
  <si>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</si>
  <si>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</si>
  <si>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</si>
  <si>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</si>
  <si>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</si>
  <si>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</si>
  <si>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</si>
  <si>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</si>
  <si>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</si>
  <si>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</si>
  <si>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</si>
  <si>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</si>
  <si>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</si>
  <si>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</si>
  <si>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</si>
  <si>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</si>
  <si>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</si>
  <si>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</si>
  <si>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</si>
  <si>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</si>
  <si>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</si>
  <si>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</si>
  <si>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</si>
  <si>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</si>
  <si>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</si>
  <si>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</si>
  <si>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</si>
  <si>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</si>
  <si>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</si>
  <si>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</si>
  <si>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</si>
  <si>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</si>
  <si>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</si>
  <si>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</si>
  <si>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</si>
  <si>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</si>
  <si>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</si>
  <si>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</si>
  <si>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</si>
  <si>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</si>
  <si>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</si>
  <si>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</si>
  <si>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</si>
  <si>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</si>
  <si>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</si>
  <si>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</si>
  <si>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</si>
  <si>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</si>
  <si>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</si>
  <si>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</si>
  <si>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</si>
  <si>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</si>
  <si>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</si>
  <si>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</si>
  <si>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</si>
  <si>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</si>
  <si>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</si>
  <si>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</si>
  <si>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</si>
  <si>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</si>
  <si>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</si>
  <si>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</si>
  <si>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</si>
  <si>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</si>
  <si>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</si>
  <si>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</si>
  <si>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</si>
  <si>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</si>
  <si>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</si>
  <si>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</si>
  <si>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</si>
  <si>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</si>
  <si>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</si>
  <si>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</si>
  <si>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</si>
  <si>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</si>
  <si>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</si>
  <si>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</si>
  <si>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</si>
  <si>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</si>
  <si>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</si>
  <si>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</si>
  <si>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</si>
  <si>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</si>
  <si>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</si>
  <si>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</si>
  <si>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</si>
  <si>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</si>
  <si>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</si>
  <si>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</si>
  <si>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</si>
  <si>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</si>
  <si>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</si>
  <si>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</si>
  <si>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</si>
  <si>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</si>
  <si>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</si>
  <si>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</si>
  <si>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</si>
  <si>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</si>
  <si>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</si>
  <si>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</si>
  <si>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</si>
  <si>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</si>
  <si>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</si>
  <si>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</si>
  <si>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</si>
  <si>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</si>
  <si>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</si>
  <si>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</si>
  <si>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</si>
  <si>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</si>
  <si>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</si>
  <si>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</si>
  <si>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</si>
  <si>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</si>
  <si>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</si>
  <si>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</si>
  <si>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</si>
  <si>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</si>
  <si>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</si>
  <si>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</si>
  <si>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</si>
  <si>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</si>
  <si>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</si>
  <si>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</si>
  <si>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</si>
  <si>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</si>
  <si>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</si>
  <si>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</si>
  <si>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</si>
  <si>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</si>
  <si>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</si>
  <si>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</si>
  <si>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</si>
  <si>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</si>
  <si>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</si>
  <si>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</si>
  <si>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</si>
  <si>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</si>
  <si>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</si>
  <si>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</si>
  <si>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</si>
  <si>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</si>
  <si>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</si>
  <si>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</si>
  <si>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</si>
  <si>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</si>
  <si>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</si>
  <si>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</si>
  <si>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</si>
  <si>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</si>
  <si>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</si>
  <si>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</si>
  <si>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</si>
  <si>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</si>
  <si>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</si>
  <si>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</si>
  <si>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</si>
  <si>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</si>
  <si>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</si>
  <si>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</si>
  <si>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</si>
  <si>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</si>
  <si>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</si>
  <si>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</si>
  <si>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</si>
  <si>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</si>
  <si>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</si>
  <si>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</si>
  <si>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</si>
  <si>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</si>
  <si>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</si>
  <si>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</si>
  <si>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</si>
  <si>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</si>
  <si>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</si>
  <si>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</si>
  <si>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</si>
  <si>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</si>
  <si>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</si>
  <si>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</si>
  <si>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</si>
  <si>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</si>
  <si>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</si>
  <si>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</si>
  <si>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</si>
  <si>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</si>
  <si>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</si>
  <si>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</si>
  <si>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</si>
  <si>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</si>
  <si>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</si>
  <si>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</si>
  <si>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</si>
  <si>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</si>
  <si>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</si>
  <si>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</si>
  <si>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</si>
  <si>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</si>
  <si>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</si>
  <si>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</si>
  <si>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</si>
  <si>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</si>
  <si>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</si>
  <si>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</si>
  <si>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</si>
  <si>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</si>
  <si>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</si>
  <si>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</si>
  <si>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</si>
  <si>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</si>
  <si>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</si>
  <si>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</si>
  <si>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</si>
  <si>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</si>
  <si>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</si>
  <si>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</si>
  <si>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</si>
  <si>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</si>
  <si>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</si>
  <si>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</si>
  <si>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</si>
  <si>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</si>
  <si>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</si>
  <si>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</si>
  <si>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</si>
  <si>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</si>
  <si>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</si>
  <si>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</si>
  <si>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</si>
  <si>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</si>
  <si>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</si>
  <si>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</si>
  <si>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</si>
  <si>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</si>
  <si>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</si>
  <si>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</si>
  <si>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</si>
  <si>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</si>
  <si>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</si>
  <si>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</si>
  <si>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</si>
  <si>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</si>
  <si>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</si>
  <si>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</si>
  <si>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</si>
  <si>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</si>
  <si>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</si>
  <si>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</si>
  <si>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</si>
  <si>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</si>
  <si>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</si>
  <si>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</si>
  <si>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</si>
  <si>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</si>
  <si>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</si>
  <si>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</si>
  <si>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</si>
  <si>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</si>
  <si>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</si>
  <si>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</si>
  <si>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</si>
  <si>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</si>
  <si>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</si>
  <si>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</si>
  <si>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</si>
  <si>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</si>
  <si>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</si>
  <si>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</si>
  <si>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</si>
  <si>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</si>
  <si>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</si>
  <si>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</si>
  <si>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</si>
  <si>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</si>
  <si>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</si>
  <si>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</si>
  <si>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</si>
  <si>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</si>
  <si>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</si>
  <si>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</si>
  <si>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</si>
  <si>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</si>
  <si>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</si>
  <si>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</si>
  <si>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</si>
  <si>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</si>
  <si>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</si>
  <si>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</si>
  <si>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</si>
  <si>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</si>
  <si>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</si>
  <si>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</si>
  <si>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</si>
  <si>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</si>
  <si>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</si>
  <si>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</si>
  <si>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</si>
  <si>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</si>
  <si>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</si>
  <si>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</si>
  <si>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</si>
  <si>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</si>
  <si>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</si>
  <si>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</si>
  <si>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</si>
  <si>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</si>
  <si>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</si>
  <si>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</si>
  <si>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</si>
  <si>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</si>
  <si>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</si>
  <si>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</si>
  <si>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</si>
  <si>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</si>
  <si>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</si>
  <si>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</si>
  <si>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</si>
  <si>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</si>
  <si>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</si>
  <si>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</si>
  <si>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</si>
  <si>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</si>
  <si>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</si>
  <si>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</si>
  <si>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</si>
  <si>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</si>
  <si>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</si>
  <si>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</si>
  <si>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</si>
  <si>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</si>
  <si>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</si>
  <si>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</si>
  <si>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</si>
  <si>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</si>
  <si>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</si>
  <si>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</si>
  <si>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</si>
  <si>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</si>
  <si>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</si>
  <si>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</si>
  <si>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</si>
  <si>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</si>
  <si>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</si>
  <si>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</si>
  <si>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</si>
  <si>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</si>
  <si>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</si>
  <si>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</si>
  <si>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</si>
  <si>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</si>
  <si>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</si>
  <si>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</si>
  <si>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</si>
  <si>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</si>
  <si>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</si>
  <si>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</si>
  <si>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</si>
  <si>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</si>
  <si>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</si>
  <si>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</si>
  <si>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</si>
  <si>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</si>
  <si>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</si>
  <si>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</si>
  <si>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</si>
  <si>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</si>
  <si>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</si>
  <si>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</si>
  <si>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</si>
  <si>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</si>
  <si>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</si>
  <si>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</si>
  <si>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</si>
  <si>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</si>
  <si>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</si>
  <si>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</si>
  <si>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</si>
  <si>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</si>
  <si>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</si>
  <si>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</si>
  <si>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</si>
  <si>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</si>
  <si>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</si>
  <si>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</si>
  <si>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</si>
  <si>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</si>
  <si>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</si>
  <si>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</si>
  <si>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</si>
  <si>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</si>
  <si>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</si>
  <si>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</si>
  <si>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</si>
  <si>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</si>
  <si>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</si>
  <si>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</si>
  <si>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</si>
  <si>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</si>
  <si>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</si>
  <si>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</si>
  <si>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</si>
  <si>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</si>
  <si>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</si>
  <si>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</si>
  <si>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</si>
  <si>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</si>
  <si>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</si>
  <si>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</si>
  <si>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</si>
  <si>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</si>
  <si>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</si>
  <si>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</si>
  <si>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</si>
  <si>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</si>
  <si>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</si>
  <si>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</si>
  <si>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</si>
  <si>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</si>
  <si>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</si>
  <si>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</si>
  <si>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</si>
  <si>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</si>
  <si>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</si>
  <si>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</si>
  <si>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</si>
  <si>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</si>
  <si>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</si>
  <si>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</si>
  <si>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</si>
  <si>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</si>
  <si>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</si>
  <si>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</si>
  <si>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</si>
  <si>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</si>
  <si>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</si>
  <si>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</si>
  <si>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</si>
  <si>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</si>
  <si>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</si>
  <si>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</si>
  <si>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</si>
  <si>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</si>
  <si>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</si>
  <si>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</si>
  <si>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</si>
  <si>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</si>
  <si>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</si>
  <si>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</si>
  <si>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</si>
  <si>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</si>
  <si>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</si>
  <si>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</si>
  <si>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</si>
  <si>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</si>
  <si>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</si>
  <si>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</si>
  <si>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</si>
  <si>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</si>
  <si>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</si>
  <si>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</si>
  <si>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</si>
  <si>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</si>
  <si>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</si>
  <si>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</si>
  <si>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</si>
  <si>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</si>
  <si>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</si>
  <si>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</si>
  <si>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</si>
  <si>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</si>
  <si>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</si>
  <si>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</si>
  <si>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</si>
  <si>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</si>
  <si>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</si>
  <si>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</si>
  <si>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</si>
  <si>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</si>
  <si>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</si>
  <si>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</si>
  <si>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</si>
  <si>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</si>
  <si>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</si>
  <si>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</si>
  <si>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</si>
  <si>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</si>
  <si>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</si>
  <si>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</si>
  <si>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</si>
  <si>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</si>
  <si>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</si>
  <si>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</si>
  <si>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</si>
  <si>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</si>
  <si>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</si>
  <si>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</si>
  <si>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</si>
  <si>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</si>
  <si>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</si>
  <si>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</si>
  <si>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</si>
  <si>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</si>
  <si>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</si>
  <si>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</si>
  <si>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</si>
  <si>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</si>
  <si>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</si>
  <si>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</si>
  <si>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</si>
  <si>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</si>
  <si>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</si>
  <si>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</si>
  <si>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</si>
  <si>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</si>
  <si>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</si>
  <si>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</si>
  <si>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</si>
  <si>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</si>
  <si>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</si>
  <si>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</si>
  <si>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</si>
  <si>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</si>
  <si>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</si>
  <si>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</si>
  <si>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</si>
  <si>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</si>
  <si>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</si>
  <si>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</si>
  <si>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</si>
  <si>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</si>
  <si>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</si>
  <si>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</si>
  <si>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</si>
  <si>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</si>
  <si>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</si>
  <si>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</si>
  <si>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</si>
  <si>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</si>
  <si>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</si>
  <si>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</si>
  <si>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</si>
  <si>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</si>
  <si>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</si>
  <si>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</si>
  <si>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</si>
  <si>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</si>
  <si>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</si>
  <si>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</si>
  <si>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</si>
  <si>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</si>
  <si>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</si>
  <si>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</si>
  <si>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</si>
  <si>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</si>
  <si>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</si>
  <si>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</si>
  <si>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</si>
  <si>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</si>
  <si>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</si>
  <si>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</si>
  <si>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</si>
  <si>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</si>
  <si>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</si>
  <si>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</si>
  <si>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</si>
  <si>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</si>
  <si>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</si>
  <si>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</si>
  <si>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</si>
  <si>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</si>
  <si>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</si>
  <si>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</si>
  <si>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</si>
  <si>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</si>
  <si>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</si>
  <si>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</si>
  <si>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</si>
  <si>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</si>
  <si>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</si>
  <si>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</si>
  <si>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</si>
  <si>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</si>
  <si>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</si>
  <si>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</si>
  <si>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</si>
  <si>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</si>
  <si>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</si>
  <si>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</si>
  <si>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</si>
  <si>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</si>
  <si>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</si>
  <si>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</si>
  <si>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</si>
  <si>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</si>
  <si>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</si>
  <si>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</si>
  <si>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</si>
  <si>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</si>
  <si>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</si>
  <si>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</si>
  <si>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</si>
  <si>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</si>
  <si>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</si>
  <si>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</si>
  <si>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</si>
  <si>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</si>
  <si>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</si>
  <si>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</si>
  <si>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</si>
  <si>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</si>
  <si>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</si>
  <si>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</si>
  <si>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</si>
  <si>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</si>
  <si>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</si>
  <si>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</si>
  <si>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</si>
  <si>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</si>
  <si>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</si>
  <si>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</si>
  <si>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</si>
  <si>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</si>
  <si>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</si>
  <si>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</si>
  <si>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</si>
  <si>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</si>
  <si>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</si>
  <si>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</si>
  <si>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</si>
  <si>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</si>
  <si>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</si>
  <si>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</si>
  <si>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</si>
  <si>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</si>
  <si>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</si>
  <si>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</si>
  <si>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</si>
  <si>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</si>
  <si>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</si>
  <si>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</si>
  <si>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</si>
  <si>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</si>
  <si>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</si>
  <si>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</si>
  <si>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</si>
  <si>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</si>
  <si>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</si>
  <si>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</si>
  <si>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</si>
  <si>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</si>
  <si>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</si>
  <si>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</si>
  <si>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</si>
  <si>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</si>
  <si>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</si>
  <si>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</si>
  <si>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</si>
  <si>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</si>
  <si>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</si>
  <si>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</si>
  <si>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</si>
  <si>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</si>
  <si>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</si>
  <si>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</si>
  <si>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</si>
  <si>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</si>
  <si>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</si>
  <si>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</si>
  <si>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</si>
  <si>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</si>
  <si>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</si>
  <si>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</si>
  <si>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</si>
  <si>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</si>
  <si>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</si>
  <si>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</si>
  <si>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</si>
  <si>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</si>
  <si>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</si>
  <si>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</si>
  <si>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</si>
  <si>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</si>
  <si>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</si>
  <si>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</si>
  <si>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</si>
  <si>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</si>
  <si>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</si>
  <si>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</si>
  <si>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</si>
  <si>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</si>
  <si>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</si>
  <si>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</si>
  <si>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</si>
  <si>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</si>
  <si>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</si>
  <si>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</si>
  <si>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</si>
  <si>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</si>
  <si>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</si>
  <si>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</si>
  <si>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</si>
  <si>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</si>
  <si>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</si>
  <si>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</si>
  <si>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</si>
  <si>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</si>
  <si>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</si>
  <si>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</si>
  <si>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</si>
  <si>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</si>
  <si>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</si>
  <si>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</si>
  <si>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</si>
  <si>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</si>
  <si>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</si>
  <si>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</si>
  <si>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</si>
  <si>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</si>
  <si>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</si>
  <si>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</si>
  <si>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</si>
  <si>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</si>
  <si>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</si>
  <si>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</si>
  <si>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</si>
  <si>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</si>
  <si>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</si>
  <si>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</si>
  <si>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</si>
  <si>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</si>
  <si>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</si>
  <si>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</si>
  <si>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</si>
  <si>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</si>
  <si>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</si>
  <si>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</si>
  <si>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</si>
  <si>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</si>
  <si>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</si>
  <si>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</si>
  <si>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</si>
  <si>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</si>
  <si>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</si>
  <si>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</si>
  <si>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</si>
  <si>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</si>
  <si>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</si>
  <si>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</si>
  <si>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</si>
  <si>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</si>
  <si>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</si>
  <si>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</si>
  <si>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</si>
  <si>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</si>
  <si>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</si>
  <si>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</si>
  <si>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</si>
  <si>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</si>
  <si>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</si>
  <si>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</si>
  <si>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</si>
  <si>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</si>
  <si>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</si>
  <si>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</si>
  <si>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</si>
  <si>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</si>
  <si>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</si>
  <si>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</si>
  <si>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</si>
  <si>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</si>
  <si>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</si>
  <si>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</si>
  <si>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</si>
  <si>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</si>
  <si>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</si>
  <si>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</si>
  <si>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</si>
  <si>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</si>
  <si>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</si>
  <si>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</si>
  <si>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</si>
  <si>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</si>
  <si>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</si>
  <si>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</si>
  <si>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</si>
  <si>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</si>
  <si>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</si>
  <si>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</si>
  <si>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</si>
  <si>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</si>
  <si>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</si>
  <si>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</si>
  <si>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</si>
  <si>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</si>
  <si>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</si>
  <si>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</si>
  <si>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</si>
  <si>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</si>
  <si>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</si>
  <si>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</si>
  <si>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</si>
  <si>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</si>
  <si>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</si>
  <si>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</si>
  <si>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</si>
  <si>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</si>
  <si>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</si>
  <si>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</si>
  <si>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</si>
  <si>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</si>
  <si>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</si>
  <si>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</si>
  <si>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</si>
  <si>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</si>
  <si>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</si>
  <si>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</si>
  <si>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</si>
  <si>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</si>
  <si>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</si>
  <si>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</si>
  <si>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</si>
  <si>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</si>
  <si>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</si>
  <si>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</si>
  <si>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</si>
  <si>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</si>
  <si>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</si>
  <si>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</si>
  <si>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</si>
  <si>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</si>
  <si>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</si>
  <si>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</si>
  <si>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</si>
  <si>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</si>
  <si>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</si>
  <si>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</si>
  <si>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</si>
  <si>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</si>
  <si>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</si>
  <si>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</si>
  <si>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</si>
  <si>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</si>
  <si>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</si>
  <si>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</si>
  <si>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</si>
  <si>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</si>
  <si>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</si>
  <si>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</si>
  <si>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</si>
  <si>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</si>
  <si>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</si>
  <si>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</si>
  <si>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</si>
  <si>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</si>
  <si>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</si>
  <si>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</si>
  <si>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</si>
  <si>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</si>
  <si>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</si>
  <si>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</si>
  <si>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</si>
  <si>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</si>
  <si>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</si>
  <si>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</si>
  <si>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</si>
  <si>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</si>
  <si>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</si>
  <si>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</si>
  <si>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</si>
  <si>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</si>
  <si>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</si>
  <si>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</si>
  <si>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</si>
  <si>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</si>
  <si>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</si>
  <si>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</si>
  <si>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</si>
  <si>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</si>
  <si>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</si>
  <si>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</si>
  <si>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</si>
  <si>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</si>
  <si>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</si>
  <si>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</si>
  <si>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</si>
  <si>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</si>
  <si>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</si>
  <si>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</si>
  <si>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</si>
  <si>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</si>
  <si>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</si>
  <si>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</si>
  <si>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</si>
  <si>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</si>
  <si>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</si>
  <si>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</si>
  <si>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</si>
  <si>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</si>
  <si>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</si>
  <si>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</si>
  <si>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</si>
  <si>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</si>
  <si>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</si>
  <si>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</si>
  <si>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</si>
  <si>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</si>
  <si>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</si>
  <si>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</si>
  <si>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</si>
  <si>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</si>
  <si>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</si>
  <si>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</si>
  <si>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</si>
  <si>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</si>
  <si>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</si>
  <si>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</si>
  <si>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</si>
  <si>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</si>
  <si>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</si>
  <si>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</si>
  <si>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</si>
  <si>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</si>
  <si>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</si>
  <si>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</si>
  <si>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</si>
  <si>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</si>
  <si>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</si>
  <si>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</si>
  <si>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</si>
  <si>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</si>
  <si>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</si>
  <si>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</si>
  <si>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</si>
  <si>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</si>
  <si>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</si>
  <si>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</si>
  <si>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</si>
  <si>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</si>
  <si>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</si>
  <si>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</si>
  <si>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</si>
  <si>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</si>
  <si>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</si>
  <si>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</si>
  <si>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</si>
  <si>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</si>
  <si>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</si>
  <si>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</si>
  <si>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</si>
  <si>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</si>
  <si>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</si>
  <si>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</si>
  <si>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</si>
  <si>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</si>
  <si>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</si>
  <si>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</si>
  <si>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</si>
  <si>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</si>
  <si>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</si>
  <si>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</si>
  <si>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</si>
  <si>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</si>
  <si>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</si>
  <si>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</si>
  <si>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</si>
  <si>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</si>
  <si>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</si>
  <si>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</si>
  <si>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</si>
  <si>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</si>
  <si>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</si>
  <si>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</si>
  <si>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</si>
  <si>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</si>
  <si>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</si>
  <si>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</si>
  <si>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</si>
  <si>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</si>
  <si>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</si>
  <si>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</si>
  <si>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</si>
  <si>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</si>
  <si>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</si>
  <si>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</si>
  <si>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</si>
  <si>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</si>
  <si>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</si>
  <si>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</si>
  <si>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</si>
  <si>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</si>
  <si>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</si>
  <si>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</si>
  <si>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</si>
  <si>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</si>
  <si>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</si>
  <si>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</si>
  <si>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</si>
  <si>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</si>
  <si>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</si>
  <si>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</si>
  <si>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</si>
  <si>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</si>
  <si>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</si>
  <si>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</si>
  <si>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</si>
  <si>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</si>
  <si>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</si>
  <si>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</si>
  <si>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</si>
  <si>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</si>
  <si>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</si>
  <si>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</si>
  <si>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</si>
  <si>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</si>
  <si>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</si>
  <si>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</si>
  <si>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</si>
  <si>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</si>
  <si>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</si>
  <si>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</si>
  <si>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</si>
  <si>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</si>
  <si>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</si>
  <si>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</si>
  <si>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</si>
  <si>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</si>
  <si>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</si>
  <si>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</si>
  <si>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</si>
  <si>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</si>
  <si>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</si>
  <si>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</si>
  <si>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</si>
  <si>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</si>
  <si>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</si>
  <si>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</si>
  <si>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</si>
  <si>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</si>
  <si>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</si>
  <si>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</si>
  <si>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</si>
  <si>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</si>
  <si>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</si>
  <si>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</si>
  <si>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</si>
  <si>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</si>
  <si>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</si>
  <si>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</si>
  <si>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</si>
  <si>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</si>
  <si>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</si>
  <si>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</si>
  <si>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</si>
  <si>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</si>
  <si>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</si>
  <si>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</si>
  <si>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</si>
  <si>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</si>
  <si>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</si>
  <si>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</si>
  <si>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</si>
  <si>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</si>
  <si>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</si>
  <si>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</si>
  <si>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</si>
  <si>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</si>
  <si>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</si>
  <si>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</si>
  <si>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</si>
  <si>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</si>
  <si>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</si>
  <si>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</si>
  <si>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</si>
  <si>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</si>
  <si>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</si>
  <si>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</si>
  <si>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</si>
  <si>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</si>
  <si>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</si>
  <si>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</si>
  <si>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</si>
  <si>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</si>
  <si>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</si>
  <si>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</si>
  <si>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</si>
  <si>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</si>
  <si>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</si>
  <si>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</si>
  <si>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</si>
  <si>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</si>
  <si>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</si>
  <si>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</si>
  <si>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</si>
  <si>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</si>
  <si>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</si>
  <si>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</si>
  <si>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</si>
  <si>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</si>
  <si>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</si>
  <si>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</si>
  <si>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</si>
  <si>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</si>
  <si>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</si>
  <si>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</si>
  <si>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</si>
  <si>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</si>
  <si>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</si>
  <si>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</si>
  <si>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</si>
  <si>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</si>
  <si>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</si>
  <si>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</si>
  <si>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</si>
  <si>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</si>
  <si>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</si>
  <si>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</si>
  <si>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</si>
  <si>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</si>
  <si>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</si>
  <si>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</si>
  <si>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</si>
  <si>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</si>
  <si>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</si>
  <si>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</si>
  <si>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</si>
  <si>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</si>
  <si>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</si>
  <si>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</si>
  <si>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</si>
  <si>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</si>
  <si>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</si>
  <si>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</si>
  <si>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</si>
  <si>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</si>
  <si>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</si>
  <si>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</si>
  <si>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</si>
  <si>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</si>
  <si>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</si>
  <si>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</si>
  <si>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</si>
  <si>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</si>
  <si>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</si>
  <si>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</si>
  <si>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</si>
  <si>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</si>
  <si>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</si>
  <si>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</si>
  <si>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</si>
  <si>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</si>
  <si>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</si>
  <si>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</si>
  <si>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</si>
  <si>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</si>
  <si>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</si>
  <si>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</si>
  <si>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</si>
  <si>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</si>
  <si>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</si>
  <si>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</si>
  <si>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</si>
  <si>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</si>
  <si>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</si>
  <si>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</si>
  <si>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</si>
  <si>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</si>
  <si>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</si>
  <si>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</si>
  <si>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</si>
  <si>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</si>
  <si>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</si>
  <si>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</si>
  <si>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</si>
  <si>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</si>
  <si>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</si>
  <si>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</si>
  <si>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</si>
  <si>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</si>
  <si>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</si>
  <si>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</si>
  <si>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</si>
  <si>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</si>
  <si>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</si>
  <si>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</si>
  <si>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</si>
  <si>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</si>
  <si>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</si>
  <si>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</si>
  <si>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</si>
  <si>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</si>
  <si>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</si>
  <si>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</si>
  <si>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</si>
  <si>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</si>
  <si>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</si>
  <si>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</si>
  <si>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</si>
  <si>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</si>
  <si>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</si>
  <si>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</si>
  <si>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</si>
  <si>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</si>
  <si>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</si>
  <si>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</si>
  <si>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</si>
  <si>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</si>
  <si>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</si>
  <si>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</si>
  <si>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</si>
  <si>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</si>
  <si>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</si>
  <si>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</si>
  <si>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</si>
  <si>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</si>
  <si>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</si>
  <si>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</si>
  <si>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</si>
  <si>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</si>
  <si>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</si>
  <si>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</si>
  <si>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</si>
  <si>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</si>
  <si>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</si>
  <si>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</si>
  <si>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</si>
  <si>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</si>
  <si>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</si>
  <si>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</si>
  <si>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</si>
  <si>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</si>
  <si>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</si>
  <si>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</si>
  <si>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</si>
  <si>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</si>
  <si>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</si>
  <si>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</si>
  <si>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</si>
  <si>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</si>
  <si>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</si>
  <si>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</si>
  <si>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</si>
  <si>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</si>
  <si>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</si>
  <si>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</si>
  <si>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</si>
  <si>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</si>
  <si>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</si>
  <si>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</si>
  <si>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</si>
  <si>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</si>
  <si>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</si>
  <si>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</si>
  <si>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</si>
  <si>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</si>
  <si>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</si>
  <si>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</si>
  <si>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</si>
  <si>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</si>
  <si>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</si>
  <si>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</si>
  <si>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</si>
  <si>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</si>
  <si>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</si>
  <si>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</si>
  <si>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</si>
  <si>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</si>
  <si>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</si>
  <si>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</si>
  <si>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</si>
  <si>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</si>
  <si>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</si>
  <si>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</si>
  <si>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</si>
  <si>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</si>
  <si>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</si>
  <si>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</si>
  <si>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</si>
  <si>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</si>
  <si>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</si>
  <si>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</si>
  <si>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</si>
  <si>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</si>
  <si>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</si>
  <si>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</si>
  <si>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</si>
  <si>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</si>
  <si>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</si>
  <si>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</si>
  <si>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</si>
  <si>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</si>
  <si>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</si>
  <si>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</si>
  <si>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</si>
  <si>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</si>
  <si>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</si>
  <si>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</si>
  <si>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</si>
  <si>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</si>
  <si>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</si>
  <si>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</si>
  <si>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</si>
  <si>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</si>
  <si>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</si>
  <si>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</si>
  <si>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</si>
  <si>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</si>
  <si>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</si>
  <si>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</si>
  <si>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</si>
  <si>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</si>
  <si>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</si>
  <si>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</si>
  <si>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</si>
  <si>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</si>
  <si>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</si>
  <si>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</si>
  <si>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</si>
  <si>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</si>
  <si>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</si>
  <si>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</si>
  <si>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</si>
  <si>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</si>
  <si>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</si>
  <si>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</si>
  <si>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</si>
  <si>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</si>
  <si>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</si>
  <si>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</si>
  <si>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</si>
  <si>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</si>
  <si>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</si>
  <si>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</si>
  <si>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</si>
  <si>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</si>
  <si>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</si>
  <si>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</si>
  <si>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</si>
  <si>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</si>
  <si>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</si>
  <si>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</si>
  <si>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</si>
  <si>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</si>
  <si>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</si>
  <si>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</si>
  <si>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</si>
  <si>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</si>
  <si>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</si>
  <si>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</si>
  <si>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</si>
  <si>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</si>
  <si>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</si>
  <si>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</si>
  <si>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</si>
  <si>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</si>
  <si>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</si>
  <si>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</si>
  <si>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</si>
  <si>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</si>
  <si>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</si>
  <si>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</si>
  <si>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</si>
  <si>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</si>
  <si>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</si>
  <si>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</si>
  <si>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</si>
  <si>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</si>
  <si>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</si>
  <si>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</si>
  <si>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</si>
  <si>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</si>
  <si>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</si>
  <si>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</si>
  <si>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</si>
  <si>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</si>
  <si>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</si>
  <si>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</si>
  <si>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</si>
  <si>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</si>
  <si>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</si>
  <si>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</si>
  <si>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</si>
  <si>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</si>
  <si>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</si>
  <si>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</si>
  <si>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</si>
  <si>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</si>
  <si>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</si>
  <si>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</si>
  <si>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</si>
  <si>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</si>
  <si>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</si>
  <si>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</si>
  <si>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</si>
  <si>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</si>
  <si>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</si>
  <si>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</si>
  <si>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</si>
  <si>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</si>
  <si>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</si>
  <si>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</si>
  <si>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</si>
  <si>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</si>
  <si>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</si>
  <si>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</si>
  <si>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</si>
  <si>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</si>
  <si>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</si>
  <si>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</si>
  <si>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</si>
  <si>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</si>
  <si>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</si>
  <si>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</si>
  <si>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</si>
  <si>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</si>
  <si>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</si>
  <si>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</si>
  <si>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</si>
  <si>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</si>
  <si>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</si>
  <si>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</si>
  <si>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</si>
  <si>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</si>
  <si>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</si>
  <si>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</si>
  <si>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</si>
  <si>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</si>
  <si>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</si>
  <si>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</si>
  <si>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</si>
  <si>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</si>
  <si>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</si>
  <si>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</si>
  <si>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</si>
  <si>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</si>
  <si>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</si>
  <si>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</si>
  <si>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</si>
  <si>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</si>
  <si>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</si>
  <si>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</si>
  <si>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</si>
  <si>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</si>
  <si>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</si>
  <si>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</si>
  <si>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</si>
  <si>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</si>
  <si>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</si>
  <si>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</si>
  <si>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</si>
  <si>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</si>
  <si>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</si>
  <si>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</si>
  <si>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</si>
  <si>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</si>
  <si>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</si>
  <si>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</si>
  <si>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</si>
  <si>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</si>
  <si>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</si>
  <si>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</si>
  <si>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</si>
  <si>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</si>
  <si>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</si>
  <si>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</si>
  <si>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</si>
  <si>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</si>
  <si>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</si>
  <si>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</si>
  <si>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</si>
  <si>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</si>
  <si>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</si>
  <si>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</si>
  <si>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</si>
  <si>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</si>
  <si>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</si>
  <si>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</si>
  <si>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</si>
  <si>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</si>
  <si>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</si>
  <si>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</si>
  <si>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</si>
  <si>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</si>
  <si>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</si>
  <si>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</si>
  <si>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</si>
  <si>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</si>
  <si>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</si>
  <si>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</si>
  <si>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</si>
  <si>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</si>
  <si>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</si>
  <si>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</si>
  <si>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</si>
  <si>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</si>
  <si>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</si>
  <si>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</si>
  <si>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</si>
  <si>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</si>
  <si>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</si>
  <si>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</si>
  <si>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</si>
  <si>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</si>
  <si>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</si>
  <si>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</si>
  <si>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</si>
  <si>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</si>
  <si>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</si>
  <si>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</si>
  <si>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</si>
  <si>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</si>
  <si>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</si>
  <si>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</si>
  <si>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</si>
  <si>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</si>
  <si>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</si>
  <si>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</si>
  <si>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</si>
  <si>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</si>
  <si>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</si>
  <si>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</si>
  <si>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</si>
  <si>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</si>
  <si>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</si>
  <si>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</si>
  <si>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</si>
  <si>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</si>
  <si>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</si>
  <si>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</si>
  <si>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</si>
  <si>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</si>
  <si>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</si>
  <si>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</si>
  <si>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</si>
  <si>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</si>
  <si>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</si>
  <si>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</si>
  <si>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</si>
  <si>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</si>
  <si>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</si>
  <si>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</si>
  <si>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</si>
  <si>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</si>
  <si>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</si>
  <si>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</si>
  <si>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</si>
  <si>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</si>
  <si>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</si>
  <si>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</si>
  <si>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</si>
  <si>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</si>
  <si>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</si>
  <si>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</si>
  <si>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</si>
  <si>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</si>
  <si>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</si>
  <si>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</si>
  <si>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</si>
  <si>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</si>
  <si>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</si>
  <si>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</si>
  <si>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</si>
  <si>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</si>
  <si>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</si>
  <si>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</si>
  <si>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</si>
  <si>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</si>
  <si>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</si>
  <si>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</si>
  <si>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</si>
  <si>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</si>
  <si>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</si>
  <si>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</si>
  <si>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</si>
  <si>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</si>
  <si>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</si>
  <si>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</si>
  <si>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</si>
  <si>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</si>
  <si>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</si>
  <si>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</si>
  <si>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</si>
  <si>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</si>
  <si>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</si>
  <si>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</si>
  <si>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</si>
  <si>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</si>
  <si>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</si>
  <si>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</si>
  <si>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</si>
  <si>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</si>
  <si>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</si>
  <si>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</si>
  <si>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</si>
  <si>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</si>
  <si>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</si>
  <si>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</si>
  <si>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</si>
  <si>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</si>
  <si>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</si>
  <si>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</si>
  <si>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</si>
  <si>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</si>
  <si>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</si>
  <si>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</si>
  <si>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</si>
  <si>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</si>
  <si>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</si>
  <si>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</si>
  <si>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</si>
  <si>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</si>
  <si>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</si>
  <si>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</si>
  <si>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</si>
  <si>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</si>
  <si>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</si>
  <si>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</si>
  <si>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</si>
  <si>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</si>
  <si>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</si>
  <si>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</si>
  <si>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</si>
  <si>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</si>
  <si>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</si>
  <si>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</si>
  <si>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</si>
  <si>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</si>
  <si>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</si>
  <si>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</si>
  <si>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</si>
  <si>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</si>
  <si>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</si>
  <si>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</si>
  <si>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</si>
  <si>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</si>
  <si>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</si>
  <si>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</si>
  <si>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</si>
  <si>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</si>
  <si>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</si>
  <si>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</si>
  <si>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</si>
  <si>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</si>
  <si>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</si>
  <si>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</si>
  <si>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</si>
  <si>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</si>
  <si>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</si>
  <si>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</si>
  <si>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</si>
  <si>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</si>
  <si>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</si>
  <si>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</si>
  <si>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</si>
  <si>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</si>
  <si>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</si>
  <si>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</si>
  <si>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</si>
  <si>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</si>
  <si>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</si>
  <si>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</si>
  <si>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</si>
  <si>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</si>
  <si>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</si>
  <si>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</si>
  <si>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</si>
  <si>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</si>
  <si>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</si>
  <si>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</si>
  <si>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</si>
  <si>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</si>
  <si>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</si>
  <si>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</si>
  <si>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</si>
  <si>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</si>
  <si>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</si>
  <si>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</si>
  <si>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</si>
  <si>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</si>
  <si>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</si>
  <si>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</si>
  <si>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</si>
  <si>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</si>
  <si>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</si>
  <si>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</si>
  <si>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</si>
  <si>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</si>
  <si>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</si>
  <si>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</si>
  <si>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</si>
  <si>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</si>
  <si>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</si>
  <si>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</si>
  <si>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</si>
  <si>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</si>
  <si>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</si>
  <si>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</si>
  <si>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</si>
  <si>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</si>
  <si>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</si>
  <si>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</si>
  <si>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</si>
  <si>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</si>
  <si>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</si>
  <si>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</si>
  <si>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</si>
  <si>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</si>
  <si>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</si>
  <si>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</si>
  <si>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</si>
  <si>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</si>
  <si>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</si>
  <si>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</si>
  <si>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</si>
  <si>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</si>
  <si>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</si>
  <si>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</si>
  <si>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</si>
  <si>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</si>
  <si>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</si>
  <si>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</si>
  <si>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</si>
  <si>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</si>
  <si>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</si>
  <si>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</si>
  <si>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</si>
  <si>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</si>
  <si>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</si>
  <si>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</si>
  <si>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</si>
  <si>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</si>
  <si>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</si>
  <si>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</si>
  <si>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</si>
  <si>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</si>
  <si>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</si>
  <si>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</si>
  <si>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</si>
  <si>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</si>
  <si>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</si>
  <si>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</si>
  <si>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</si>
  <si>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</si>
  <si>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</si>
  <si>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</si>
  <si>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</si>
  <si>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</si>
  <si>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</si>
  <si>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</si>
  <si>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</si>
  <si>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</si>
  <si>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</si>
  <si>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</si>
  <si>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</si>
  <si>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</si>
  <si>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</si>
  <si>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</si>
  <si>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</si>
  <si>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</si>
  <si>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</si>
  <si>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</si>
  <si>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</si>
  <si>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</si>
  <si>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</si>
  <si>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</si>
  <si>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</si>
  <si>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</si>
  <si>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</si>
  <si>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</si>
  <si>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</si>
  <si>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</si>
  <si>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</si>
  <si>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</si>
  <si>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</si>
  <si>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</si>
  <si>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</si>
  <si>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</si>
  <si>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</si>
  <si>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</si>
  <si>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</si>
  <si>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</si>
  <si>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</si>
  <si>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</si>
  <si>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</si>
  <si>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</si>
  <si>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</si>
  <si>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</si>
  <si>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</si>
  <si>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</si>
  <si>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</si>
  <si>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</si>
  <si>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</si>
  <si>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</si>
  <si>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</si>
  <si>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</si>
  <si>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</si>
  <si>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</si>
  <si>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</si>
  <si>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</si>
  <si>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</si>
  <si>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</si>
  <si>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</si>
  <si>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</si>
  <si>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</si>
  <si>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</si>
  <si>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</si>
  <si>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</si>
  <si>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</si>
  <si>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</si>
  <si>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</si>
  <si>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</si>
  <si>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</si>
  <si>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</si>
  <si>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</si>
  <si>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</si>
  <si>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</si>
  <si>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</si>
  <si>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</si>
  <si>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</si>
  <si>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</si>
  <si>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</si>
  <si>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</si>
  <si>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</si>
  <si>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</si>
  <si>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</si>
  <si>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</si>
  <si>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</si>
  <si>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</si>
  <si>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</si>
  <si>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</si>
  <si>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</si>
  <si>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</si>
  <si>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</si>
  <si>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</si>
  <si>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</si>
  <si>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</si>
  <si>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</si>
  <si>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</si>
  <si>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</si>
  <si>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</si>
  <si>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</si>
  <si>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</si>
  <si>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</si>
  <si>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</si>
  <si>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</si>
  <si>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</si>
  <si>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</si>
  <si>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</si>
  <si>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</si>
  <si>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</si>
  <si>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</si>
  <si>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</si>
  <si>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</si>
  <si>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</si>
  <si>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</si>
  <si>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</si>
  <si>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</si>
  <si>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</si>
  <si>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</si>
  <si>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</si>
  <si>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</si>
  <si>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</si>
  <si>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</si>
  <si>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</si>
  <si>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</si>
  <si>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</si>
  <si>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</si>
  <si>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</si>
  <si>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</si>
  <si>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</si>
  <si>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</si>
  <si>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</si>
  <si>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</si>
  <si>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</si>
  <si>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</si>
  <si>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</si>
  <si>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</si>
  <si>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</si>
  <si>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</si>
  <si>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</si>
  <si>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</si>
  <si>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</si>
  <si>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</si>
  <si>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</si>
  <si>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</si>
  <si>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</si>
  <si>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</si>
  <si>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</si>
  <si>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</si>
  <si>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</si>
  <si>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</si>
  <si>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</si>
  <si>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</si>
  <si>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</si>
  <si>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</si>
  <si>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</si>
  <si>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</si>
  <si>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</si>
  <si>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</si>
  <si>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</si>
  <si>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</si>
  <si>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</si>
  <si>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</si>
  <si>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</si>
  <si>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</si>
  <si>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</si>
  <si>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</si>
  <si>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</si>
  <si>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</si>
  <si>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</si>
  <si>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</si>
  <si>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</si>
  <si>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</si>
  <si>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</si>
  <si>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</si>
  <si>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</si>
  <si>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</si>
  <si>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</si>
  <si>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</si>
  <si>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</si>
  <si>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</si>
  <si>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</si>
  <si>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</si>
  <si>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</si>
  <si>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</si>
  <si>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</si>
  <si>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</si>
  <si>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</si>
  <si>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</si>
  <si>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</si>
  <si>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</si>
  <si>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</si>
  <si>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</si>
  <si>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</si>
  <si>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</si>
  <si>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</si>
  <si>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</si>
  <si>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</si>
  <si>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</si>
  <si>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</si>
  <si>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</si>
  <si>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</si>
  <si>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</si>
  <si>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</si>
  <si>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</si>
  <si>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</si>
  <si>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</si>
  <si>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</si>
  <si>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</si>
  <si>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</si>
  <si>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</si>
  <si>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</si>
  <si>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</si>
  <si>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</si>
  <si>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</si>
  <si>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</si>
  <si>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</si>
  <si>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</si>
  <si>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</si>
  <si>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</si>
  <si>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</si>
  <si>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</si>
  <si>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</si>
  <si>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</si>
  <si>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</si>
  <si>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</si>
  <si>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</si>
  <si>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</si>
  <si>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</si>
  <si>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</si>
  <si>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</si>
  <si>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</si>
  <si>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</si>
  <si>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</si>
  <si>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</si>
  <si>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</si>
  <si>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</si>
  <si>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</si>
  <si>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</si>
  <si>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</si>
  <si>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</si>
  <si>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</si>
  <si>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</si>
  <si>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</si>
  <si>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</si>
  <si>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</si>
  <si>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</si>
  <si>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</si>
  <si>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</si>
  <si>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</si>
  <si>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</si>
  <si>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</si>
  <si>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</si>
  <si>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</si>
  <si>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</si>
  <si>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</si>
  <si>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</si>
  <si>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</si>
  <si>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</si>
  <si>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</si>
  <si>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</si>
  <si>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</si>
  <si>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</si>
  <si>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</si>
  <si>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</si>
  <si>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</si>
  <si>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</si>
  <si>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</si>
  <si>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</si>
  <si>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</si>
  <si>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</si>
  <si>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</si>
  <si>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</si>
  <si>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</si>
  <si>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</si>
  <si>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</si>
  <si>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</si>
  <si>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</si>
  <si>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</si>
  <si>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</si>
  <si>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</si>
  <si>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</si>
  <si>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</si>
  <si>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</si>
  <si>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</si>
  <si>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</si>
  <si>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</si>
  <si>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</si>
  <si>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</si>
  <si>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</si>
  <si>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</si>
  <si>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</si>
  <si>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</si>
  <si>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</si>
  <si>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</si>
  <si>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</si>
  <si>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</si>
  <si>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</si>
  <si>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</si>
  <si>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</si>
  <si>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</si>
  <si>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</si>
  <si>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</si>
  <si>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</si>
  <si>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</si>
  <si>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</si>
  <si>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</si>
  <si>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</si>
  <si>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</si>
  <si>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</si>
  <si>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</si>
  <si>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</si>
  <si>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</si>
  <si>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</si>
  <si>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</si>
  <si>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</si>
  <si>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</si>
  <si>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</si>
  <si>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</si>
  <si>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</si>
  <si>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</si>
  <si>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</si>
  <si>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</si>
  <si>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</si>
  <si>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</si>
  <si>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</si>
  <si>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</si>
  <si>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</si>
  <si>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</si>
  <si>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</si>
  <si>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</si>
  <si>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</si>
  <si>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</si>
  <si>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</si>
  <si>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</si>
  <si>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</si>
  <si>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</si>
  <si>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</si>
  <si>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</si>
  <si>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</si>
  <si>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</si>
  <si>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</si>
  <si>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</si>
  <si>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</si>
  <si>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</si>
  <si>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</si>
  <si>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</si>
  <si>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</si>
  <si>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</si>
  <si>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</si>
  <si>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</si>
  <si>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</si>
  <si>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</si>
  <si>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</si>
  <si>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</si>
  <si>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</si>
  <si>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</si>
  <si>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</si>
  <si>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</si>
  <si>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</si>
  <si>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</si>
  <si>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</si>
  <si>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</si>
  <si>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</si>
  <si>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</si>
  <si>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</si>
  <si>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</si>
  <si>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</si>
  <si>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</si>
  <si>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</si>
  <si>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</si>
  <si>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</si>
  <si>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</si>
  <si>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</si>
  <si>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</si>
  <si>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</si>
  <si>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</si>
  <si>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</si>
  <si>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</si>
  <si>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</si>
  <si>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</si>
  <si>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</si>
  <si>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</si>
  <si>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</si>
  <si>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</si>
  <si>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</si>
  <si>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</si>
  <si>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</si>
  <si>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</si>
  <si>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</si>
  <si>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</si>
  <si>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</si>
  <si>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</si>
  <si>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</si>
  <si>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</si>
  <si>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</si>
  <si>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</si>
  <si>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</si>
  <si>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</si>
  <si>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</si>
  <si>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</si>
  <si>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</si>
  <si>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</si>
  <si>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</si>
  <si>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</si>
  <si>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</si>
  <si>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</si>
  <si>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</si>
  <si>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</si>
  <si>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</si>
  <si>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</si>
  <si>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</si>
  <si>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</si>
  <si>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</si>
  <si>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</si>
  <si>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</si>
  <si>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</si>
  <si>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</si>
  <si>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</si>
  <si>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</si>
  <si>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</si>
  <si>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</si>
  <si>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</si>
  <si>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</si>
  <si>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</si>
  <si>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</si>
  <si>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</si>
  <si>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</si>
  <si>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</si>
  <si>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</si>
  <si>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</si>
  <si>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</si>
  <si>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</si>
  <si>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</si>
  <si>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</si>
  <si>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</si>
  <si>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</si>
  <si>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</si>
  <si>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</si>
  <si>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</si>
  <si>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</si>
  <si>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</si>
  <si>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</si>
  <si>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</si>
  <si>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</si>
  <si>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</si>
  <si>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</si>
  <si>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</si>
  <si>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</si>
  <si>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</si>
  <si>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</si>
  <si>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</si>
  <si>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</si>
  <si>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</si>
  <si>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</si>
  <si>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</si>
  <si>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</si>
  <si>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</si>
  <si>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</si>
  <si>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</si>
  <si>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</si>
  <si>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</si>
  <si>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</si>
  <si>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</si>
  <si>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</si>
  <si>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</si>
  <si>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</si>
  <si>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</si>
  <si>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</si>
  <si>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</si>
  <si>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</si>
  <si>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</si>
  <si>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</si>
  <si>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</si>
  <si>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</si>
  <si>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</si>
  <si>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</si>
  <si>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</si>
  <si>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</si>
  <si>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</si>
  <si>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</si>
  <si>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</si>
  <si>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</si>
  <si>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</si>
  <si>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</si>
  <si>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</si>
  <si>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</si>
  <si>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</si>
  <si>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</si>
  <si>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</si>
  <si>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</si>
  <si>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</si>
  <si>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</si>
  <si>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</si>
  <si>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</si>
  <si>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</si>
  <si>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</si>
  <si>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</si>
  <si>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</si>
  <si>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</si>
  <si>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</si>
  <si>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</si>
  <si>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</si>
  <si>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</si>
  <si>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</si>
  <si>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</si>
  <si>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</si>
  <si>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</si>
  <si>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</si>
  <si>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</si>
  <si>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</si>
  <si>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</si>
  <si>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</si>
  <si>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</si>
  <si>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</si>
  <si>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</si>
  <si>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</si>
  <si>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</si>
  <si>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</si>
  <si>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</si>
  <si>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</si>
  <si>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</si>
  <si>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</si>
  <si>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</si>
  <si>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</si>
  <si>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</si>
  <si>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</si>
  <si>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</si>
  <si>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</si>
  <si>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</si>
  <si>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</si>
  <si>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</si>
  <si>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</si>
  <si>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</si>
  <si>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</si>
  <si>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</si>
  <si>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</si>
  <si>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</si>
  <si>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</si>
  <si>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</si>
  <si>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</si>
  <si>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</si>
  <si>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</si>
  <si>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</si>
  <si>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</si>
  <si>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</si>
  <si>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</si>
  <si>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</si>
  <si>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</si>
  <si>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</si>
  <si>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</si>
  <si>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</si>
  <si>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</si>
  <si>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</si>
  <si>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</si>
  <si>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</si>
  <si>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</si>
  <si>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</si>
  <si>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</si>
  <si>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</si>
  <si>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</si>
  <si>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</si>
  <si>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</si>
  <si>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</si>
  <si>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</si>
  <si>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</si>
  <si>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</si>
  <si>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</si>
  <si>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</si>
  <si>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</si>
  <si>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</si>
  <si>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</si>
  <si>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</si>
  <si>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</si>
  <si>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</si>
  <si>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</si>
  <si>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</si>
  <si>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</si>
  <si>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</si>
  <si>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</si>
  <si>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</si>
  <si>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</si>
  <si>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</si>
  <si>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</si>
  <si>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</si>
  <si>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</si>
  <si>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</si>
  <si>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</si>
  <si>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</si>
  <si>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</si>
  <si>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</si>
  <si>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</si>
  <si>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</si>
  <si>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</si>
  <si>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</si>
  <si>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</si>
  <si>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</si>
  <si>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</si>
  <si>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</si>
  <si>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</si>
  <si>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</si>
  <si>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</si>
  <si>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</si>
  <si>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</si>
  <si>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</si>
  <si>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</si>
  <si>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</si>
  <si>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</si>
  <si>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</si>
  <si>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</si>
  <si>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</si>
  <si>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</si>
  <si>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</si>
  <si>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</si>
  <si>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</si>
  <si>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</si>
  <si>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</si>
  <si>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</si>
  <si>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</si>
  <si>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</si>
  <si>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</si>
  <si>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</si>
  <si>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</si>
  <si>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</si>
  <si>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</si>
  <si>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</si>
  <si>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</si>
  <si>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</si>
  <si>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</si>
  <si>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</si>
  <si>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</si>
  <si>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</si>
  <si>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</si>
  <si>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</si>
  <si>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</si>
  <si>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</si>
  <si>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</si>
  <si>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</si>
  <si>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</si>
  <si>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</si>
  <si>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</si>
  <si>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</si>
  <si>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</si>
  <si>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</si>
  <si>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</si>
  <si>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</si>
  <si>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</si>
  <si>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</si>
  <si>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</si>
  <si>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</si>
  <si>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</si>
  <si>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</si>
  <si>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</si>
  <si>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</si>
  <si>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</si>
  <si>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</si>
  <si>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</si>
  <si>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</si>
  <si>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</si>
  <si>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</si>
  <si>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</si>
  <si>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</si>
  <si>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</si>
  <si>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</si>
  <si>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</si>
  <si>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</si>
  <si>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</si>
  <si>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</si>
  <si>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</si>
  <si>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</si>
  <si>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</si>
  <si>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</si>
  <si>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</si>
  <si>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</si>
  <si>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</si>
  <si>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</si>
  <si>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</si>
  <si>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</si>
  <si>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</si>
  <si>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</si>
  <si>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</si>
  <si>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</si>
  <si>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</si>
  <si>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</si>
  <si>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</si>
  <si>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</si>
  <si>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</si>
  <si>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</si>
  <si>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</si>
  <si>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</si>
  <si>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</si>
  <si>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</si>
  <si>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</si>
  <si>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</si>
  <si>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</si>
  <si>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</si>
  <si>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</si>
  <si>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</si>
  <si>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</si>
  <si>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</si>
  <si>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</si>
  <si>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</si>
  <si>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</si>
  <si>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</si>
  <si>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</si>
  <si>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</si>
  <si>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</si>
  <si>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</si>
  <si>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</si>
  <si>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</si>
  <si>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</si>
  <si>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</si>
  <si>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</si>
  <si>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</si>
  <si>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</si>
  <si>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</si>
  <si>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</si>
  <si>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</si>
  <si>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</si>
  <si>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</si>
  <si>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</si>
  <si>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</si>
  <si>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</si>
  <si>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</si>
  <si>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</si>
  <si>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</si>
  <si>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</si>
  <si>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</si>
  <si>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</si>
  <si>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</si>
  <si>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</si>
  <si>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</si>
  <si>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</si>
  <si>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</si>
  <si>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</si>
  <si>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</si>
  <si>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</si>
  <si>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</si>
  <si>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</si>
  <si>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</si>
  <si>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</si>
  <si>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</si>
  <si>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</si>
  <si>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</si>
  <si>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</si>
  <si>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</si>
  <si>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</si>
  <si>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</si>
  <si>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</si>
  <si>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</si>
  <si>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</si>
  <si>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</si>
  <si>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</si>
  <si>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</si>
  <si>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</si>
  <si>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</si>
  <si>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</si>
  <si>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</si>
  <si>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</si>
  <si>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</si>
  <si>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</si>
  <si>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</si>
  <si>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</si>
  <si>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</si>
  <si>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</si>
  <si>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</si>
  <si>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</si>
  <si>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</si>
  <si>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</si>
  <si>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</si>
  <si>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</si>
  <si>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</si>
  <si>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</si>
  <si>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</si>
  <si>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</si>
  <si>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</si>
  <si>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</si>
  <si>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</si>
  <si>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</si>
  <si>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</si>
  <si>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</si>
  <si>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</si>
  <si>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</si>
  <si>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</si>
  <si>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</si>
  <si>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</si>
  <si>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</si>
  <si>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</si>
  <si>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</si>
  <si>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</si>
  <si>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</si>
  <si>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</si>
  <si>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</si>
  <si>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</si>
  <si>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</si>
  <si>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</si>
  <si>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</si>
  <si>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</si>
  <si>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</si>
  <si>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</si>
  <si>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</si>
  <si>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</si>
  <si>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</si>
  <si>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</si>
  <si>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</si>
  <si>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</si>
  <si>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</si>
  <si>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</si>
  <si>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</si>
  <si>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</si>
  <si>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</si>
  <si>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</si>
  <si>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</si>
  <si>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</si>
  <si>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</si>
  <si>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</si>
  <si>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</si>
  <si>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</si>
  <si>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</si>
  <si>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</si>
  <si>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</si>
  <si>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</si>
  <si>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</si>
  <si>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</si>
  <si>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</si>
  <si>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</si>
  <si>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</si>
  <si>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</si>
  <si>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</si>
  <si>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</si>
  <si>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</si>
  <si>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</si>
  <si>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</si>
  <si>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</si>
  <si>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</si>
  <si>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</si>
  <si>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</si>
  <si>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</si>
  <si>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</si>
  <si>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</si>
  <si>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</si>
  <si>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</si>
  <si>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</si>
  <si>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</si>
  <si>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</si>
  <si>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</si>
  <si>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</si>
  <si>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</si>
  <si>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</si>
  <si>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</si>
  <si>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</si>
  <si>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</si>
  <si>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</si>
  <si>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</si>
  <si>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</si>
  <si>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</si>
  <si>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</si>
  <si>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</si>
  <si>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</si>
  <si>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</si>
  <si>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</si>
  <si>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</si>
  <si>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</si>
  <si>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</si>
  <si>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</si>
  <si>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</si>
  <si>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</si>
  <si>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</si>
  <si>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</si>
  <si>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</si>
  <si>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</si>
  <si>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</si>
  <si>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</si>
  <si>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</si>
  <si>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</si>
  <si>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</si>
  <si>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</si>
  <si>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</si>
  <si>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</si>
  <si>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</si>
  <si>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</si>
  <si>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</si>
  <si>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</si>
  <si>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</si>
  <si>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</si>
  <si>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</si>
  <si>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</si>
  <si>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</si>
  <si>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</si>
  <si>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</si>
  <si>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</si>
  <si>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</si>
  <si>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</si>
  <si>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</si>
  <si>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</si>
  <si>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</si>
  <si>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</si>
  <si>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</si>
  <si>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</si>
  <si>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</si>
  <si>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</si>
  <si>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</si>
  <si>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</si>
  <si>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</si>
  <si>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</si>
  <si>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</si>
  <si>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</si>
  <si>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</si>
  <si>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</si>
  <si>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</si>
  <si>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</si>
  <si>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</si>
  <si>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</si>
  <si>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</si>
  <si>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</si>
  <si>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</si>
  <si>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</si>
  <si>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</si>
  <si>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</si>
  <si>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</si>
  <si>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</si>
  <si>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</si>
  <si>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</si>
  <si>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</si>
  <si>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</si>
  <si>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</si>
  <si>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</si>
  <si>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</si>
  <si>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</si>
  <si>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</si>
  <si>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</si>
  <si>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</si>
  <si>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</si>
  <si>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</si>
  <si>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</si>
  <si>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</si>
  <si>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</si>
  <si>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</si>
  <si>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</si>
  <si>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</si>
  <si>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</si>
  <si>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</si>
  <si>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</si>
  <si>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</si>
  <si>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</si>
  <si>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</si>
  <si>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</si>
  <si>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</si>
  <si>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</si>
  <si>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</si>
  <si>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</si>
  <si>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</si>
  <si>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</si>
  <si>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</si>
  <si>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</si>
  <si>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</si>
  <si>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</si>
  <si>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</si>
  <si>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</si>
  <si>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</si>
  <si>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</si>
  <si>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</si>
  <si>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</si>
  <si>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</si>
  <si>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</si>
  <si>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</si>
  <si>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</si>
  <si>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</si>
  <si>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</si>
  <si>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</si>
  <si>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</si>
  <si>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</si>
  <si>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</si>
  <si>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</si>
  <si>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</si>
  <si>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</si>
  <si>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</si>
  <si>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</si>
  <si>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</si>
  <si>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</si>
  <si>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</si>
  <si>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</si>
  <si>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</si>
  <si>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</si>
  <si>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</si>
  <si>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</si>
  <si>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</si>
  <si>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</si>
  <si>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</si>
  <si>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</si>
  <si>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</si>
  <si>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</si>
  <si>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</si>
  <si>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</si>
  <si>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</si>
  <si>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</si>
  <si>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</si>
  <si>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</si>
  <si>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</si>
  <si>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</si>
  <si>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</si>
  <si>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</si>
  <si>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</si>
  <si>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</si>
  <si>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</si>
  <si>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</si>
  <si>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</si>
  <si>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</si>
  <si>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</si>
  <si>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</si>
  <si>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</si>
  <si>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</si>
  <si>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</si>
  <si>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</si>
  <si>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</si>
  <si>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</si>
  <si>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</si>
  <si>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</si>
  <si>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</si>
  <si>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</si>
  <si>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</si>
  <si>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</si>
  <si>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</si>
  <si>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</si>
  <si>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</si>
  <si>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</si>
  <si>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</si>
  <si>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</si>
  <si>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</si>
  <si>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</si>
  <si>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</si>
  <si>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</si>
  <si>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</si>
  <si>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</si>
  <si>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</si>
  <si>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</si>
  <si>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</si>
  <si>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</si>
  <si>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</si>
  <si>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</si>
  <si>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</si>
  <si>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</si>
  <si>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</si>
  <si>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</si>
  <si>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</si>
  <si>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</si>
  <si>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</si>
  <si>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</si>
  <si>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</si>
  <si>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</si>
  <si>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</si>
  <si>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</si>
  <si>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</si>
  <si>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</si>
  <si>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</si>
  <si>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</si>
  <si>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</si>
  <si>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</si>
  <si>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</si>
  <si>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</si>
  <si>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</si>
  <si>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</si>
  <si>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</si>
  <si>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</si>
  <si>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</si>
  <si>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</si>
  <si>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</si>
  <si>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</si>
  <si>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</si>
  <si>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</si>
  <si>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</si>
  <si>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</si>
  <si>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</si>
  <si>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</si>
  <si>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</si>
  <si>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</si>
  <si>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</si>
  <si>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</si>
  <si>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</si>
  <si>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</si>
  <si>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</si>
  <si>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</si>
  <si>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</si>
  <si>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</si>
  <si>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</si>
  <si>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</si>
  <si>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</si>
  <si>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</si>
  <si>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</si>
  <si>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</si>
  <si>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</si>
  <si>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</si>
  <si>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</si>
  <si>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</si>
  <si>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</si>
  <si>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</si>
  <si>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</si>
  <si>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</si>
  <si>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</si>
  <si>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</si>
  <si>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</si>
  <si>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</si>
  <si>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</si>
  <si>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</si>
  <si>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</si>
  <si>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</si>
  <si>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</si>
  <si>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</si>
  <si>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</si>
  <si>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</si>
  <si>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</si>
  <si>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</si>
  <si>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</si>
  <si>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</si>
  <si>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</si>
  <si>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</si>
  <si>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</si>
  <si>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</si>
  <si>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</si>
  <si>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</si>
  <si>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</si>
  <si>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</si>
  <si>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</si>
  <si>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</si>
  <si>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</si>
  <si>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</si>
  <si>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</si>
  <si>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</si>
  <si>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</si>
  <si>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</si>
  <si>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</si>
  <si>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</si>
  <si>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</si>
  <si>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</si>
  <si>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</si>
  <si>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</si>
  <si>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</si>
  <si>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</si>
  <si>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</si>
  <si>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</si>
  <si>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</si>
  <si>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</si>
  <si>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</si>
  <si>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</si>
  <si>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</si>
  <si>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</si>
  <si>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</si>
  <si>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</si>
  <si>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</si>
  <si>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</si>
  <si>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</si>
  <si>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</si>
  <si>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</si>
  <si>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</si>
  <si>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</si>
  <si>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</si>
  <si>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</si>
  <si>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</si>
  <si>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</si>
  <si>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</si>
  <si>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</si>
  <si>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</si>
  <si>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</si>
  <si>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</si>
  <si>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</si>
  <si>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</si>
  <si>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</si>
  <si>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</si>
  <si>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</si>
  <si>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</si>
  <si>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</si>
  <si>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</si>
  <si>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</si>
  <si>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</si>
  <si>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</si>
  <si>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</si>
  <si>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</si>
  <si>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</si>
  <si>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</si>
  <si>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</si>
  <si>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</si>
  <si>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</si>
  <si>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</si>
  <si>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</si>
  <si>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</si>
  <si>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</si>
  <si>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</si>
  <si>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</si>
  <si>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</si>
  <si>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</si>
  <si>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</si>
  <si>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</si>
  <si>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</si>
  <si>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</si>
  <si>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</si>
  <si>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</si>
  <si>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</si>
  <si>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</si>
  <si>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</si>
  <si>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</si>
  <si>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</si>
  <si>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</si>
  <si>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</si>
  <si>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</si>
  <si>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</si>
  <si>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</si>
  <si>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</si>
  <si>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</si>
  <si>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</si>
  <si>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</si>
  <si>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</si>
  <si>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</si>
  <si>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</si>
  <si>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</si>
  <si>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</si>
  <si>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</si>
  <si>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</si>
  <si>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</si>
  <si>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</si>
  <si>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</si>
  <si>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</si>
  <si>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</si>
  <si>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</si>
  <si>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</si>
  <si>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</si>
  <si>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</si>
  <si>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</si>
  <si>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</si>
  <si>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</si>
  <si>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</si>
  <si>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</si>
  <si>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</si>
  <si>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</si>
  <si>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</si>
  <si>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</si>
  <si>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</si>
  <si>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</si>
  <si>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</si>
  <si>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</si>
  <si>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</si>
  <si>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</si>
  <si>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</si>
  <si>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</si>
  <si>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</si>
  <si>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</si>
  <si>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</si>
  <si>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</si>
  <si>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</si>
  <si>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</si>
  <si>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</si>
  <si>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</si>
  <si>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</si>
  <si>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</si>
  <si>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</si>
  <si>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</si>
  <si>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</si>
  <si>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</si>
  <si>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</si>
  <si>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</si>
  <si>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</si>
  <si>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</si>
  <si>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</si>
  <si>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</si>
  <si>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</si>
  <si>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</si>
  <si>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</si>
  <si>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</si>
  <si>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</si>
  <si>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</si>
  <si>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</si>
  <si>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</si>
  <si>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</si>
  <si>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</si>
  <si>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</si>
  <si>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</si>
  <si>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</si>
  <si>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</si>
  <si>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</si>
  <si>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</si>
  <si>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</si>
  <si>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</si>
  <si>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</si>
  <si>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</si>
  <si>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</si>
  <si>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</si>
  <si>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</si>
  <si>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</si>
  <si>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</si>
  <si>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</si>
  <si>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</si>
  <si>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</si>
  <si>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</si>
  <si>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</si>
  <si>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</si>
  <si>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</si>
  <si>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</si>
  <si>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</si>
  <si>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</si>
  <si>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</si>
  <si>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</si>
  <si>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</si>
  <si>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</si>
  <si>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</si>
  <si>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</si>
  <si>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</si>
  <si>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</si>
  <si>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</si>
  <si>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</si>
  <si>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</si>
  <si>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</si>
  <si>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</si>
  <si>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</si>
  <si>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</si>
  <si>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</si>
  <si>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</si>
  <si>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</si>
  <si>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</si>
  <si>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</si>
  <si>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</si>
  <si>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</si>
  <si>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</si>
  <si>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</si>
  <si>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</si>
  <si>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</si>
  <si>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</si>
  <si>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</si>
  <si>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</si>
  <si>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</si>
  <si>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</si>
  <si>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</si>
  <si>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</si>
  <si>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</si>
  <si>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</si>
  <si>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</si>
  <si>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</si>
  <si>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</si>
  <si>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</si>
  <si>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</si>
  <si>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</si>
  <si>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</si>
  <si>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</si>
  <si>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</si>
  <si>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</si>
  <si>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</si>
  <si>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</si>
  <si>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</si>
  <si>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</si>
  <si>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</si>
  <si>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</si>
  <si>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</si>
  <si>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</si>
  <si>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</si>
  <si>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</si>
  <si>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</si>
  <si>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</si>
  <si>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</si>
  <si>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</si>
  <si>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</si>
  <si>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</si>
  <si>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</si>
  <si>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</si>
  <si>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</si>
  <si>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</si>
  <si>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</si>
  <si>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</si>
  <si>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</si>
  <si>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</si>
  <si>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</si>
  <si>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</si>
  <si>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</si>
  <si>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</si>
  <si>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</si>
  <si>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</si>
  <si>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</si>
  <si>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</si>
  <si>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</si>
  <si>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</si>
  <si>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</si>
  <si>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</si>
  <si>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</si>
  <si>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</si>
  <si>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</si>
  <si>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</si>
  <si>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</si>
  <si>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</si>
  <si>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</si>
  <si>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</si>
  <si>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</si>
  <si>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</si>
  <si>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</si>
  <si>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</si>
  <si>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</si>
  <si>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</si>
  <si>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</si>
  <si>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</si>
  <si>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</si>
  <si>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</si>
  <si>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</si>
  <si>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</si>
  <si>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</si>
  <si>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</si>
  <si>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</si>
  <si>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</si>
  <si>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</si>
  <si>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</si>
  <si>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</si>
  <si>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</si>
  <si>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</si>
  <si>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</si>
  <si>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</si>
  <si>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</si>
  <si>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</si>
  <si>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</si>
  <si>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</si>
  <si>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</si>
  <si>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</si>
  <si>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</si>
  <si>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</si>
  <si>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</si>
  <si>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</si>
  <si>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</si>
  <si>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</si>
  <si>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</si>
  <si>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</si>
  <si>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</si>
  <si>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</si>
  <si>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</si>
  <si>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</si>
  <si>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</si>
  <si>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</si>
  <si>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</si>
  <si>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</si>
  <si>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</si>
  <si>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</si>
  <si>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</si>
  <si>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</si>
  <si>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</si>
  <si>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</si>
  <si>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</si>
  <si>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</si>
  <si>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</si>
  <si>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</si>
  <si>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</si>
  <si>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</si>
  <si>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</si>
  <si>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</si>
  <si>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</si>
  <si>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</si>
  <si>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</si>
  <si>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</si>
  <si>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</si>
  <si>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</si>
  <si>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</si>
  <si>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</si>
  <si>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</si>
  <si>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</si>
  <si>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</si>
  <si>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</si>
  <si>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</si>
  <si>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</si>
  <si>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</si>
  <si>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</si>
  <si>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</si>
  <si>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</si>
  <si>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</si>
  <si>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</si>
  <si>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</si>
  <si>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</si>
  <si>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</si>
  <si>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</si>
  <si>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</si>
  <si>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</si>
  <si>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</si>
  <si>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</si>
  <si>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</si>
  <si>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</si>
  <si>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</si>
  <si>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</si>
  <si>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</si>
  <si>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</si>
  <si>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</si>
  <si>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</si>
  <si>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</si>
  <si>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</si>
  <si>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</si>
  <si>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</si>
  <si>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</si>
  <si>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</si>
  <si>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</si>
  <si>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</si>
  <si>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</si>
  <si>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</si>
  <si>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</si>
  <si>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</si>
  <si>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</si>
  <si>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</si>
  <si>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</si>
  <si>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</si>
  <si>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</si>
  <si>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</si>
  <si>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</si>
  <si>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</si>
  <si>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</si>
  <si>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</si>
  <si>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</si>
  <si>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</si>
  <si>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</si>
  <si>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</si>
  <si>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</si>
  <si>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</si>
  <si>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</si>
  <si>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</si>
  <si>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</si>
  <si>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</si>
  <si>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</si>
  <si>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</si>
  <si>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</si>
  <si>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</si>
  <si>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</si>
  <si>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</si>
  <si>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</si>
  <si>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</si>
  <si>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</si>
  <si>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</si>
  <si>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</si>
  <si>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</si>
  <si>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</si>
  <si>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</si>
  <si>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</si>
  <si>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</si>
  <si>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</si>
  <si>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</si>
  <si>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</si>
  <si>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</si>
  <si>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</si>
  <si>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</si>
  <si>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</si>
  <si>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</si>
  <si>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</si>
  <si>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</si>
  <si>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</si>
  <si>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</si>
  <si>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</si>
  <si>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</si>
  <si>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</si>
  <si>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</si>
  <si>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</si>
  <si>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</si>
  <si>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</si>
  <si>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</si>
  <si>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</si>
  <si>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</si>
  <si>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</si>
  <si>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</si>
  <si>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</si>
  <si>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</si>
  <si>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</si>
  <si>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</si>
  <si>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</si>
  <si>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</si>
  <si>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</si>
  <si>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</si>
  <si>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</si>
  <si>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</si>
  <si>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</si>
  <si>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</si>
  <si>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</si>
  <si>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</si>
  <si>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</si>
  <si>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</si>
  <si>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</si>
  <si>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</si>
  <si>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</si>
  <si>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</si>
  <si>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</si>
  <si>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</si>
  <si>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</si>
  <si>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</si>
  <si>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</si>
  <si>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</si>
  <si>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</si>
  <si>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</si>
  <si>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</si>
  <si>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</si>
  <si>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</si>
  <si>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</si>
  <si>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</si>
  <si>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</si>
  <si>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</si>
  <si>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</si>
  <si>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</si>
  <si>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</si>
  <si>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</si>
  <si>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</si>
  <si>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</si>
  <si>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</si>
  <si>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</si>
  <si>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</si>
  <si>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</si>
  <si>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</si>
  <si>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</si>
  <si>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</si>
  <si>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</si>
  <si>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</si>
  <si>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</si>
  <si>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</si>
  <si>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</si>
  <si>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</si>
  <si>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</si>
  <si>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</si>
  <si>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</si>
  <si>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</si>
  <si>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</si>
  <si>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</si>
  <si>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</si>
  <si>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</si>
  <si>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</si>
  <si>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</si>
  <si>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</si>
  <si>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</si>
  <si>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</si>
  <si>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</si>
  <si>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</si>
  <si>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</si>
  <si>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</si>
  <si>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</si>
  <si>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</si>
  <si>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</si>
  <si>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</si>
  <si>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</si>
  <si>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</si>
  <si>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</si>
  <si>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</si>
  <si>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</si>
  <si>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</si>
  <si>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</si>
  <si>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</si>
  <si>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</si>
  <si>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</si>
  <si>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</si>
  <si>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</si>
  <si>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</si>
  <si>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</si>
  <si>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</si>
  <si>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</si>
  <si>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</si>
  <si>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</si>
  <si>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</si>
  <si>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</si>
  <si>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</si>
  <si>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</si>
  <si>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</si>
  <si>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</si>
  <si>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</si>
  <si>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</si>
  <si>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</si>
  <si>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</si>
  <si>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</si>
  <si>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</si>
  <si>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</si>
  <si>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</si>
  <si>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</si>
  <si>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</si>
  <si>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</si>
  <si>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</si>
  <si>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</si>
  <si>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</si>
  <si>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</si>
  <si>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</si>
  <si>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</si>
  <si>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</si>
  <si>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</si>
  <si>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</si>
  <si>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</si>
  <si>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</si>
  <si>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</si>
  <si>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</si>
  <si>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</si>
  <si>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</si>
  <si>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</si>
  <si>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</si>
  <si>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</si>
  <si>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</si>
  <si>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</si>
  <si>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</si>
  <si>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</si>
  <si>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</si>
  <si>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</si>
  <si>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</si>
  <si>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</si>
  <si>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</si>
  <si>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</si>
  <si>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</si>
  <si>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</si>
  <si>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</si>
  <si>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</si>
  <si>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</si>
  <si>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</si>
  <si>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</si>
  <si>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</si>
  <si>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</si>
  <si>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</si>
  <si>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</si>
  <si>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</si>
  <si>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</si>
  <si>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</si>
  <si>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</si>
  <si>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</si>
  <si>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</si>
  <si>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</si>
  <si>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</si>
  <si>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</si>
  <si>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</si>
  <si>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</si>
  <si>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</si>
  <si>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</si>
  <si>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</si>
  <si>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</si>
  <si>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</si>
  <si>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</si>
  <si>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</si>
  <si>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</si>
  <si>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</si>
  <si>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</si>
  <si>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</si>
  <si>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</si>
  <si>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</si>
  <si>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</si>
  <si>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</si>
  <si>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</si>
  <si>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</si>
  <si>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</si>
  <si>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</si>
  <si>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</si>
  <si>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</si>
  <si>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</si>
  <si>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</si>
  <si>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</si>
  <si>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</si>
  <si>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</si>
  <si>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</si>
  <si>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</si>
  <si>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</si>
  <si>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</si>
  <si>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</si>
  <si>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</si>
  <si>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</si>
  <si>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</si>
  <si>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</si>
  <si>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</si>
  <si>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</si>
  <si>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</si>
  <si>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</si>
  <si>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</si>
  <si>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</si>
  <si>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</si>
  <si>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</si>
  <si>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</si>
  <si>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</si>
  <si>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</si>
  <si>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</si>
  <si>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</si>
  <si>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</si>
  <si>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</si>
  <si>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</si>
  <si>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</si>
  <si>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</si>
  <si>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</si>
  <si>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</si>
  <si>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</si>
  <si>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</si>
  <si>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</si>
  <si>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</si>
  <si>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</si>
  <si>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</si>
  <si>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</si>
  <si>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</si>
  <si>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</si>
  <si>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</si>
  <si>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</si>
  <si>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</si>
  <si>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</si>
  <si>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</si>
  <si>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</si>
  <si>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</si>
  <si>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</si>
  <si>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</si>
  <si>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</si>
  <si>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</si>
  <si>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</si>
  <si>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</si>
  <si>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</si>
  <si>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</si>
  <si>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</si>
  <si>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</si>
  <si>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</si>
  <si>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</si>
  <si>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</si>
  <si>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</si>
  <si>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</si>
  <si>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</si>
  <si>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</si>
  <si>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</si>
  <si>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</si>
  <si>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</si>
  <si>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</si>
  <si>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</si>
  <si>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</si>
  <si>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</si>
  <si>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</si>
  <si>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</si>
  <si>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</si>
  <si>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</si>
  <si>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</si>
  <si>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</si>
  <si>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</si>
  <si>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</si>
  <si>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</si>
  <si>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</si>
  <si>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</si>
  <si>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</si>
  <si>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</si>
  <si>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</si>
  <si>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</si>
  <si>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</si>
  <si>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</si>
  <si>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</si>
  <si>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</si>
  <si>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</si>
  <si>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</si>
  <si>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</si>
  <si>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</si>
  <si>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</si>
  <si>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</si>
  <si>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</si>
  <si>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</si>
  <si>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</si>
  <si>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</si>
  <si>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</si>
  <si>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</si>
  <si>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</si>
  <si>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</si>
  <si>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</si>
  <si>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</si>
  <si>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</si>
  <si>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</si>
  <si>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</si>
  <si>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</si>
  <si>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</si>
  <si>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</si>
  <si>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</si>
  <si>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</si>
  <si>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</si>
  <si>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</si>
  <si>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</si>
  <si>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</si>
  <si>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</si>
  <si>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</si>
  <si>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</si>
  <si>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</si>
  <si>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</si>
  <si>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</si>
  <si>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</si>
  <si>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</si>
  <si>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</si>
  <si>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</si>
  <si>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</si>
  <si>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</si>
  <si>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</si>
  <si>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</si>
  <si>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</si>
  <si>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</si>
  <si>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</si>
  <si>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</si>
  <si>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</si>
  <si>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</si>
  <si>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</si>
  <si>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</si>
  <si>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</si>
  <si>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</si>
  <si>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</si>
  <si>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</si>
  <si>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</si>
  <si>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</si>
  <si>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</si>
  <si>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</si>
  <si>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</si>
  <si>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</si>
  <si>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</si>
  <si>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</si>
  <si>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</si>
  <si>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</si>
  <si>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</si>
  <si>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</si>
  <si>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</si>
  <si>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</si>
  <si>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</si>
  <si>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</si>
  <si>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</si>
  <si>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</si>
  <si>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</si>
  <si>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</si>
  <si>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</si>
  <si>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</si>
  <si>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</si>
  <si>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</si>
  <si>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</si>
  <si>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</si>
  <si>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</si>
  <si>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</si>
  <si>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</si>
  <si>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</si>
  <si>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</si>
  <si>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</si>
  <si>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</si>
  <si>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</si>
  <si>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</si>
  <si>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</si>
  <si>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</si>
  <si>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</si>
  <si>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</si>
  <si>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</si>
  <si>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</si>
  <si>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</si>
  <si>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</si>
  <si>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</si>
  <si>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</si>
  <si>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</si>
  <si>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</si>
  <si>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</si>
  <si>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</si>
  <si>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</si>
  <si>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</si>
  <si>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</si>
  <si>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</si>
  <si>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</si>
  <si>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</si>
  <si>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</si>
  <si>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</si>
  <si>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</si>
  <si>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</si>
  <si>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</si>
  <si>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</si>
  <si>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</si>
  <si>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</si>
  <si>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</si>
  <si>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</si>
  <si>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</si>
  <si>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</si>
  <si>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</si>
  <si>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</si>
  <si>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</si>
  <si>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</si>
  <si>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</si>
  <si>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</si>
  <si>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</si>
  <si>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</si>
  <si>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</si>
  <si>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</si>
  <si>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</si>
  <si>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</si>
  <si>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</si>
  <si>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</si>
  <si>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</si>
  <si>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</si>
  <si>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</si>
  <si>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</si>
  <si>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</si>
  <si>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</si>
  <si>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</si>
  <si>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</si>
  <si>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</si>
  <si>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</si>
  <si>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</si>
  <si>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</si>
  <si>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</si>
  <si>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</si>
  <si>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</si>
  <si>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</si>
  <si>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</si>
  <si>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</si>
  <si>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</si>
  <si>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</si>
  <si>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</si>
  <si>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</si>
  <si>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</si>
  <si>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</si>
  <si>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</si>
  <si>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</si>
  <si>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</si>
  <si>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</si>
  <si>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</si>
  <si>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</si>
  <si>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</si>
  <si>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</si>
  <si>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</si>
  <si>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</si>
  <si>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</si>
  <si>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</si>
  <si>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</si>
  <si>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</si>
  <si>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</si>
  <si>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</si>
  <si>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</si>
  <si>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</si>
  <si>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</si>
  <si>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</si>
  <si>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</si>
  <si>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</si>
  <si>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</si>
  <si>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</si>
  <si>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</si>
  <si>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</si>
  <si>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</si>
  <si>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</si>
  <si>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</si>
  <si>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</si>
  <si>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</si>
  <si>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</si>
  <si>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</si>
  <si>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</si>
  <si>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</si>
  <si>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</si>
  <si>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</si>
  <si>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</si>
  <si>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</si>
  <si>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</si>
  <si>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</si>
  <si>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</si>
  <si>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</si>
  <si>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</si>
  <si>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</si>
  <si>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</si>
  <si>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</si>
  <si>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</si>
  <si>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</si>
  <si>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</si>
  <si>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</si>
  <si>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</si>
  <si>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</si>
  <si>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</si>
  <si>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</si>
  <si>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</si>
  <si>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</si>
  <si>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</si>
  <si>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</si>
  <si>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</si>
  <si>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</si>
  <si>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</si>
  <si>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</si>
  <si>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</si>
  <si>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</si>
  <si>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</si>
  <si>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</si>
  <si>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</si>
  <si>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</si>
  <si>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</si>
  <si>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</si>
  <si>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</si>
  <si>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</si>
  <si>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</si>
  <si>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</si>
  <si>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</si>
  <si>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</si>
  <si>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</si>
  <si>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</si>
  <si>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</si>
  <si>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</si>
  <si>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</si>
  <si>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</si>
  <si>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</si>
  <si>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</si>
  <si>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</si>
  <si>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</si>
  <si>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</si>
  <si>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</si>
  <si>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</si>
  <si>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</si>
  <si>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</si>
  <si>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</si>
  <si>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</si>
  <si>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</si>
  <si>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</si>
  <si>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</si>
  <si>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</si>
  <si>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</si>
  <si>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</si>
  <si>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</si>
  <si>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</si>
  <si>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</si>
  <si>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</si>
  <si>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</si>
  <si>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</si>
  <si>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</si>
  <si>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</si>
  <si>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</si>
  <si>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</si>
  <si>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</si>
  <si>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</si>
  <si>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</si>
  <si>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</si>
  <si>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</si>
  <si>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</si>
  <si>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</si>
  <si>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</si>
  <si>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</si>
  <si>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</si>
  <si>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</si>
  <si>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</si>
  <si>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</si>
  <si>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</si>
  <si>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</si>
  <si>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</si>
  <si>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</si>
  <si>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</si>
  <si>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</si>
  <si>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</si>
  <si>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</si>
  <si>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</si>
  <si>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</si>
  <si>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</si>
  <si>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</si>
  <si>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</si>
  <si>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</si>
  <si>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</si>
  <si>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</si>
  <si>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</si>
  <si>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</si>
  <si>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</si>
  <si>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</si>
  <si>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</si>
  <si>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</si>
  <si>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</si>
  <si>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</si>
  <si>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</si>
  <si>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</si>
  <si>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</si>
  <si>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</si>
  <si>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</si>
  <si>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</si>
  <si>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</si>
  <si>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</si>
  <si>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</si>
  <si>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</si>
  <si>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</si>
  <si>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</si>
  <si>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</si>
  <si>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</si>
  <si>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</si>
  <si>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</si>
  <si>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</si>
  <si>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</si>
  <si>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</si>
  <si>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</si>
  <si>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</si>
  <si>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</si>
  <si>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</si>
  <si>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</si>
  <si>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</si>
  <si>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</si>
  <si>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</si>
  <si>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</si>
  <si>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</si>
  <si>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</si>
  <si>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</si>
  <si>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</si>
  <si>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</si>
  <si>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</si>
  <si>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</si>
  <si>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</si>
  <si>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</si>
  <si>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</si>
  <si>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</si>
  <si>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</si>
  <si>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</si>
  <si>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</si>
  <si>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</si>
  <si>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</si>
  <si>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</si>
  <si>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</si>
  <si>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</si>
  <si>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</si>
  <si>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</si>
  <si>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</si>
  <si>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</si>
  <si>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</si>
  <si>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</si>
  <si>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</si>
  <si>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</si>
  <si>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</si>
  <si>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</si>
  <si>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</si>
  <si>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</si>
  <si>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</si>
  <si>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</si>
  <si>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</si>
  <si>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</si>
  <si>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</si>
  <si>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</si>
  <si>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</si>
  <si>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</si>
  <si>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</si>
  <si>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</si>
  <si>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</si>
  <si>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</si>
  <si>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</si>
  <si>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</si>
  <si>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</si>
  <si>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</si>
  <si>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</si>
  <si>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</si>
  <si>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</si>
  <si>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</si>
  <si>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</si>
  <si>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</si>
  <si>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</si>
  <si>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</si>
  <si>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</si>
  <si>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</si>
  <si>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</si>
  <si>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</si>
  <si>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</si>
  <si>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</si>
  <si>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</si>
  <si>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</si>
  <si>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</si>
  <si>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</si>
  <si>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</si>
  <si>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</si>
  <si>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</si>
  <si>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</si>
  <si>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</si>
  <si>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</si>
  <si>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</si>
  <si>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</si>
  <si>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</si>
  <si>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</si>
  <si>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</si>
  <si>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</si>
  <si>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</si>
  <si>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</si>
  <si>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</si>
  <si>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</si>
  <si>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</si>
  <si>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</si>
  <si>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</si>
  <si>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</si>
  <si>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</si>
  <si>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</si>
  <si>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</si>
  <si>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</si>
  <si>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</si>
  <si>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</si>
  <si>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</si>
  <si>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</si>
  <si>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</si>
  <si>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</si>
  <si>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</si>
  <si>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</si>
  <si>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</si>
  <si>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</si>
  <si>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</si>
  <si>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</si>
  <si>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</si>
  <si>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</si>
  <si>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</si>
  <si>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</si>
  <si>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</si>
  <si>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</si>
  <si>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</si>
  <si>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</si>
  <si>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</si>
  <si>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</si>
  <si>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</si>
  <si>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</si>
  <si>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</si>
  <si>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</si>
  <si>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</si>
  <si>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</si>
  <si>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</si>
  <si>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</si>
  <si>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</si>
  <si>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</si>
  <si>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</si>
  <si>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</si>
  <si>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</si>
  <si>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</si>
  <si>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</si>
  <si>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</si>
  <si>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</si>
  <si>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</si>
  <si>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</si>
  <si>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</si>
  <si>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</si>
  <si>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</si>
  <si>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</si>
  <si>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</si>
  <si>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</si>
  <si>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</si>
  <si>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</si>
  <si>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</si>
  <si>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</si>
  <si>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</si>
  <si>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</si>
  <si>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</si>
  <si>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</si>
  <si>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</si>
  <si>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</si>
  <si>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</si>
  <si>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</si>
  <si>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</si>
  <si>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</si>
  <si>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</si>
  <si>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</si>
  <si>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</si>
  <si>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</si>
  <si>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</si>
  <si>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</si>
  <si>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</si>
  <si>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</si>
  <si>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</si>
  <si>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</si>
  <si>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</si>
  <si>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</si>
  <si>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</si>
  <si>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</si>
  <si>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</si>
  <si>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</si>
  <si>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</si>
  <si>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</si>
  <si>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</si>
  <si>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</si>
  <si>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</si>
  <si>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</si>
  <si>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</si>
  <si>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</si>
  <si>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</si>
  <si>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</si>
  <si>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</si>
  <si>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</si>
  <si>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</si>
  <si>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</si>
  <si>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</si>
  <si>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</si>
  <si>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</si>
  <si>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</si>
  <si>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</si>
  <si>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</si>
  <si>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</si>
  <si>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</si>
  <si>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</si>
  <si>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</si>
  <si>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</si>
  <si>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</si>
  <si>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</si>
  <si>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</si>
  <si>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</si>
  <si>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</si>
  <si>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</si>
  <si>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</si>
  <si>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</si>
  <si>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</si>
  <si>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</si>
  <si>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</si>
  <si>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</si>
  <si>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</si>
  <si>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</si>
  <si>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</si>
  <si>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</si>
  <si>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</si>
  <si>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</si>
  <si>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</si>
  <si>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</si>
  <si>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</si>
  <si>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</si>
  <si>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</si>
  <si>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</si>
  <si>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</si>
  <si>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</si>
  <si>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</si>
  <si>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</si>
  <si>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</si>
  <si>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</si>
  <si>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</si>
  <si>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</si>
  <si>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</si>
  <si>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</si>
  <si>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</si>
  <si>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</si>
  <si>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</si>
  <si>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</si>
  <si>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</si>
  <si>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</si>
  <si>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</si>
  <si>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</si>
  <si>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</si>
  <si>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</si>
  <si>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</si>
  <si>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</si>
  <si>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</si>
  <si>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</si>
  <si>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</si>
  <si>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</si>
  <si>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</si>
  <si>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</si>
  <si>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</si>
  <si>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</si>
  <si>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</si>
  <si>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</si>
  <si>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</si>
  <si>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</si>
  <si>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</si>
  <si>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</si>
  <si>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</si>
  <si>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</si>
  <si>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</si>
  <si>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</si>
  <si>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</si>
  <si>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</si>
  <si>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</si>
  <si>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</si>
  <si>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</si>
  <si>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</si>
  <si>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</si>
  <si>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</si>
  <si>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</si>
  <si>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</si>
  <si>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</si>
  <si>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</si>
  <si>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</si>
  <si>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</si>
  <si>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</si>
  <si>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</si>
  <si>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</si>
  <si>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</si>
  <si>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</si>
  <si>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</si>
  <si>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</si>
  <si>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</si>
  <si>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</si>
  <si>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</si>
  <si>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</si>
  <si>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</si>
  <si>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</si>
  <si>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</si>
  <si>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</si>
  <si>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</si>
  <si>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</si>
  <si>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</si>
  <si>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</si>
  <si>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</si>
  <si>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</si>
  <si>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</si>
  <si>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</si>
  <si>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</si>
  <si>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</si>
  <si>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</si>
  <si>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</si>
  <si>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</si>
  <si>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</si>
  <si>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</si>
  <si>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</si>
  <si>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</si>
  <si>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</si>
  <si>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</si>
  <si>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</si>
  <si>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</si>
  <si>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</si>
  <si>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</si>
  <si>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</si>
  <si>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</si>
  <si>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</si>
  <si>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</si>
  <si>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</si>
  <si>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</si>
  <si>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</si>
  <si>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</si>
  <si>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</si>
  <si>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</si>
  <si>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</si>
  <si>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</si>
  <si>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</si>
  <si>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</si>
  <si>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</si>
  <si>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</si>
  <si>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</si>
  <si>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</si>
  <si>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</si>
  <si>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</si>
  <si>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</si>
  <si>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</si>
  <si>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</si>
  <si>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</si>
  <si>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</si>
  <si>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</si>
  <si>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</si>
  <si>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</si>
  <si>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</si>
  <si>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</si>
  <si>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</si>
  <si>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</si>
  <si>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</si>
  <si>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</si>
  <si>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</si>
  <si>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</si>
  <si>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</si>
  <si>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</si>
  <si>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</si>
  <si>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</si>
  <si>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</si>
  <si>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</si>
  <si>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</si>
  <si>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</si>
  <si>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</si>
  <si>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</si>
  <si>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</si>
  <si>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</si>
  <si>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</si>
  <si>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</si>
  <si>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</si>
  <si>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</si>
  <si>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</si>
  <si>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</si>
  <si>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</si>
  <si>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</si>
  <si>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</si>
  <si>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</si>
  <si>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</si>
  <si>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</si>
  <si>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</si>
  <si>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</si>
  <si>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</si>
  <si>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</si>
  <si>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</si>
  <si>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</si>
  <si>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</si>
  <si>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</si>
  <si>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</si>
  <si>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</si>
  <si>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</si>
  <si>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</si>
  <si>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</si>
  <si>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</si>
  <si>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</si>
  <si>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</si>
  <si>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</si>
  <si>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</si>
  <si>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</si>
  <si>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</si>
  <si>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</si>
  <si>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</si>
  <si>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</si>
  <si>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</si>
  <si>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</si>
  <si>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</si>
  <si>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</si>
  <si>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</si>
  <si>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</si>
  <si>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</si>
  <si>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</si>
  <si>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</si>
  <si>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</si>
  <si>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</si>
  <si>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</si>
  <si>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</si>
  <si>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</si>
  <si>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</si>
  <si>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</si>
  <si>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</si>
  <si>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</si>
  <si>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</si>
  <si>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</si>
  <si>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</si>
  <si>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</si>
  <si>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</si>
  <si>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</si>
  <si>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</si>
  <si>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</si>
  <si>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</si>
  <si>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</si>
  <si>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</si>
  <si>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</si>
  <si>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</si>
  <si>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</si>
  <si>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</si>
  <si>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</si>
  <si>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</si>
  <si>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</si>
  <si>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</si>
  <si>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</si>
  <si>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</si>
  <si>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</si>
  <si>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</si>
  <si>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</si>
  <si>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</si>
  <si>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</si>
  <si>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</si>
  <si>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</si>
  <si>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</si>
  <si>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</si>
  <si>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</si>
  <si>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</si>
  <si>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</si>
  <si>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</si>
  <si>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</si>
  <si>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</si>
  <si>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</si>
  <si>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</si>
  <si>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</si>
  <si>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</si>
  <si>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</si>
  <si>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</si>
  <si>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</si>
  <si>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</si>
  <si>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</si>
  <si>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</si>
  <si>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</si>
  <si>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</si>
  <si>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</si>
  <si>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</si>
  <si>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</si>
  <si>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</si>
  <si>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</si>
  <si>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</si>
  <si>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</si>
  <si>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</si>
  <si>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</si>
  <si>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</si>
  <si>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</si>
  <si>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</si>
  <si>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</si>
  <si>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</si>
  <si>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</si>
  <si>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</si>
  <si>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</si>
  <si>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</si>
  <si>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</si>
  <si>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</si>
  <si>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</si>
  <si>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</si>
  <si>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</si>
  <si>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</si>
  <si>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</si>
  <si>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</si>
  <si>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</si>
  <si>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</si>
  <si>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</si>
  <si>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</si>
  <si>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</si>
  <si>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</si>
  <si>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</si>
  <si>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</si>
  <si>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</si>
  <si>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</si>
  <si>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</si>
  <si>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</si>
  <si>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</si>
  <si>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</si>
  <si>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</si>
  <si>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</si>
  <si>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</si>
  <si>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</si>
  <si>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</si>
  <si>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</si>
  <si>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</si>
  <si>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</si>
  <si>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</si>
  <si>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</si>
  <si>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</si>
  <si>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</si>
  <si>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</si>
  <si>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</si>
  <si>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</si>
  <si>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</si>
  <si>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</si>
  <si>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</si>
  <si>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</si>
  <si>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</si>
  <si>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</si>
  <si>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</si>
  <si>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</si>
  <si>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</si>
  <si>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</si>
  <si>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</si>
  <si>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</si>
  <si>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</si>
  <si>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</si>
  <si>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</si>
  <si>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</si>
  <si>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</si>
  <si>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</si>
  <si>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</si>
  <si>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</si>
  <si>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</si>
  <si>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</si>
  <si>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</si>
  <si>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</si>
  <si>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</si>
  <si>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</si>
  <si>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</si>
  <si>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</si>
  <si>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</si>
  <si>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</si>
  <si>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</si>
  <si>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</si>
  <si>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</si>
  <si>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</si>
  <si>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</si>
  <si>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</si>
  <si>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</si>
  <si>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</si>
  <si>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</si>
  <si>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</si>
  <si>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</si>
  <si>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</si>
  <si>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</si>
  <si>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</si>
  <si>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</si>
  <si>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</si>
  <si>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</si>
  <si>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</si>
  <si>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</si>
  <si>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</si>
  <si>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</si>
  <si>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</si>
  <si>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</si>
  <si>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</si>
  <si>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</si>
  <si>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</si>
  <si>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</si>
  <si>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</si>
  <si>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</si>
  <si>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</si>
  <si>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</si>
  <si>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</si>
  <si>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</si>
  <si>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</si>
  <si>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</si>
  <si>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</si>
  <si>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</si>
  <si>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</si>
  <si>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</si>
  <si>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</si>
  <si>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</si>
  <si>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</si>
  <si>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</si>
  <si>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</si>
  <si>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</si>
  <si>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</si>
  <si>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</si>
  <si>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</si>
  <si>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</si>
  <si>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</si>
  <si>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</si>
  <si>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</si>
  <si>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</si>
  <si>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</si>
  <si>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</si>
  <si>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</si>
  <si>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</si>
  <si>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</si>
  <si>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</si>
  <si>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</si>
  <si>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</si>
  <si>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</si>
  <si>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</si>
  <si>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</si>
  <si>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</si>
  <si>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</si>
  <si>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</si>
  <si>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</si>
  <si>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</si>
  <si>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</si>
  <si>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</si>
  <si>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</si>
  <si>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</si>
  <si>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</si>
  <si>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</si>
  <si>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</si>
  <si>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</si>
  <si>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</si>
  <si>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</si>
  <si>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</si>
  <si>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</si>
  <si>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</si>
  <si>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</si>
  <si>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</si>
  <si>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</si>
  <si>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</si>
  <si>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</si>
  <si>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</si>
  <si>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</si>
  <si>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</si>
  <si>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</si>
  <si>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</si>
  <si>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</si>
  <si>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</si>
  <si>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</si>
  <si>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</si>
  <si>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</si>
  <si>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</si>
  <si>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</si>
  <si>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</si>
  <si>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</si>
  <si>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</si>
  <si>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</si>
  <si>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</si>
  <si>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</si>
  <si>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</si>
  <si>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</si>
  <si>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</si>
  <si>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</si>
  <si>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</si>
  <si>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</si>
  <si>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</si>
  <si>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</si>
  <si>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</si>
  <si>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</si>
  <si>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</si>
  <si>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</si>
  <si>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</si>
  <si>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</si>
  <si>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</si>
  <si>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</si>
  <si>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</si>
  <si>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</si>
  <si>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</si>
  <si>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</si>
  <si>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</si>
  <si>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</si>
  <si>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</si>
  <si>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</si>
  <si>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</si>
  <si>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</si>
  <si>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</si>
  <si>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</si>
  <si>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</si>
  <si>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</si>
  <si>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</si>
  <si>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</si>
  <si>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</si>
  <si>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</si>
  <si>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</si>
  <si>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</si>
  <si>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</si>
  <si>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</si>
  <si>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</si>
  <si>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</si>
  <si>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</si>
  <si>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</si>
  <si>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</si>
  <si>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</si>
  <si>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</si>
  <si>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</si>
  <si>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</si>
  <si>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</si>
  <si>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</si>
  <si>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</si>
  <si>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</si>
  <si>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</si>
  <si>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</si>
  <si>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</si>
  <si>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</si>
  <si>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</si>
  <si>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</si>
  <si>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</si>
  <si>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</si>
  <si>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</si>
  <si>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</si>
  <si>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</si>
  <si>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</si>
  <si>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</si>
  <si>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</si>
  <si>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</si>
  <si>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</si>
  <si>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</si>
  <si>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</si>
  <si>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</si>
  <si>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</si>
  <si>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</si>
  <si>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</si>
  <si>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</si>
  <si>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</si>
  <si>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</si>
  <si>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</si>
  <si>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</si>
  <si>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</si>
  <si>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</si>
  <si>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</si>
  <si>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</si>
  <si>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</si>
  <si>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</si>
  <si>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</si>
  <si>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</si>
  <si>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</si>
  <si>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</si>
  <si>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</si>
  <si>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</si>
  <si>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</si>
  <si>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</si>
  <si>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</si>
  <si>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</si>
  <si>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</si>
  <si>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</si>
  <si>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</si>
  <si>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</si>
  <si>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</si>
  <si>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</si>
  <si>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</si>
  <si>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</si>
  <si>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</si>
  <si>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</si>
  <si>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</si>
  <si>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</si>
  <si>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</si>
  <si>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</si>
  <si>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</si>
  <si>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</si>
  <si>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</si>
  <si>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</si>
  <si>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</si>
  <si>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</si>
  <si>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</si>
  <si>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</si>
  <si>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</si>
  <si>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</si>
  <si>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</si>
  <si>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</si>
  <si>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</si>
  <si>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</si>
  <si>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</si>
  <si>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</si>
  <si>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</si>
  <si>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</si>
  <si>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</si>
  <si>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</si>
  <si>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</si>
  <si>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</si>
  <si>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</si>
  <si>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</si>
  <si>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</si>
  <si>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</si>
  <si>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</si>
  <si>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</si>
  <si>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</si>
  <si>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</si>
  <si>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</si>
  <si>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</si>
  <si>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</si>
  <si>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</si>
  <si>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</si>
  <si>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</si>
  <si>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</si>
  <si>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</si>
  <si>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</si>
  <si>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</si>
  <si>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</si>
  <si>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</si>
  <si>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</si>
  <si>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</si>
  <si>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</si>
  <si>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</si>
  <si>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</si>
  <si>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</si>
  <si>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</si>
  <si>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</si>
  <si>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</si>
  <si>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</si>
  <si>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</si>
  <si>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</si>
  <si>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</si>
  <si>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</si>
  <si>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</si>
  <si>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</si>
  <si>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</si>
  <si>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</si>
  <si>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</si>
  <si>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</si>
  <si>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</si>
  <si>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</si>
  <si>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</si>
  <si>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</si>
  <si>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</si>
  <si>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</si>
  <si>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</si>
  <si>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</si>
  <si>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</si>
  <si>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</si>
  <si>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</si>
  <si>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</si>
  <si>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</si>
  <si>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</si>
  <si>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</si>
  <si>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</si>
  <si>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</si>
  <si>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</si>
  <si>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</si>
  <si>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</si>
  <si>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</si>
  <si>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</si>
  <si>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</si>
  <si>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</si>
  <si>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</si>
  <si>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</si>
  <si>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</si>
  <si>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</si>
  <si>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</si>
  <si>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</si>
  <si>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</si>
  <si>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</si>
  <si>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</si>
  <si>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</si>
  <si>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</si>
  <si>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</si>
  <si>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</si>
  <si>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</si>
  <si>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</si>
  <si>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</si>
  <si>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</si>
  <si>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</si>
  <si>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</si>
  <si>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</si>
  <si>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</si>
  <si>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</si>
  <si>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</si>
  <si>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</si>
  <si>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</si>
  <si>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</si>
  <si>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</si>
  <si>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</si>
  <si>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</si>
  <si>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</si>
  <si>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</si>
  <si>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</si>
  <si>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</si>
  <si>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</si>
  <si>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</si>
  <si>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</si>
  <si>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</si>
  <si>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</si>
  <si>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</si>
  <si>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</si>
  <si>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</si>
  <si>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</si>
  <si>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</si>
  <si>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</si>
  <si>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</si>
  <si>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</si>
  <si>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</si>
  <si>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</si>
  <si>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</si>
  <si>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</si>
  <si>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</si>
  <si>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</si>
  <si>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</si>
  <si>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</si>
  <si>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</si>
  <si>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</si>
  <si>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</si>
  <si>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</si>
  <si>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</si>
  <si>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</si>
  <si>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</si>
  <si>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</si>
  <si>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</si>
  <si>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</si>
  <si>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</si>
  <si>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</si>
  <si>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</si>
  <si>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</si>
  <si>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</si>
  <si>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</si>
  <si>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</si>
  <si>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</si>
  <si>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</si>
  <si>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</si>
  <si>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</si>
  <si>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</si>
  <si>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</si>
  <si>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</si>
  <si>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</si>
  <si>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</si>
  <si>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</si>
  <si>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</si>
  <si>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</si>
  <si>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</si>
  <si>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</si>
  <si>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</si>
  <si>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</si>
  <si>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</si>
  <si>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</si>
  <si>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</si>
  <si>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</si>
  <si>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</si>
  <si>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</si>
  <si>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</si>
  <si>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</si>
  <si>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</si>
  <si>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</si>
  <si>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</si>
  <si>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</si>
  <si>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</si>
  <si>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</si>
  <si>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</si>
  <si>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</si>
  <si>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</si>
  <si>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</si>
  <si>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</si>
  <si>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</si>
  <si>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</si>
  <si>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</si>
  <si>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</si>
  <si>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</si>
  <si>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</si>
  <si>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</si>
  <si>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</si>
  <si>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</si>
  <si>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</si>
  <si>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</si>
  <si>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</si>
  <si>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</si>
  <si>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</si>
  <si>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</si>
  <si>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</si>
  <si>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</si>
  <si>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</si>
  <si>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</si>
  <si>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</si>
  <si>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</si>
  <si>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</si>
  <si>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</si>
  <si>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</si>
  <si>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</si>
  <si>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</si>
  <si>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</si>
  <si>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</si>
  <si>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</si>
  <si>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</si>
  <si>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</si>
  <si>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</si>
  <si>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</si>
  <si>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</si>
  <si>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</si>
  <si>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</si>
  <si>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</si>
  <si>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</si>
  <si>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</si>
  <si>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</si>
  <si>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</si>
  <si>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</si>
  <si>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</si>
  <si>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</si>
  <si>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</si>
  <si>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</si>
  <si>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</si>
  <si>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</si>
  <si>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</si>
  <si>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</si>
  <si>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</si>
  <si>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</si>
  <si>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</si>
  <si>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</si>
  <si>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</si>
  <si>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</si>
  <si>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</si>
  <si>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</si>
  <si>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</si>
  <si>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</si>
  <si>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</si>
  <si>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</si>
  <si>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</si>
  <si>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</si>
  <si>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</si>
  <si>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</si>
  <si>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</si>
  <si>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</si>
  <si>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</si>
  <si>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</si>
  <si>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</si>
  <si>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</si>
  <si>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</si>
  <si>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</si>
  <si>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</si>
  <si>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</si>
  <si>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</si>
  <si>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</si>
  <si>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</si>
  <si>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</si>
  <si>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</si>
  <si>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</si>
  <si>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</si>
  <si>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</si>
  <si>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</si>
  <si>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</si>
  <si>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</si>
  <si>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</si>
  <si>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</si>
  <si>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</si>
  <si>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</si>
  <si>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</si>
  <si>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</si>
  <si>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</si>
  <si>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</si>
  <si>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</si>
  <si>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</si>
  <si>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</si>
  <si>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</si>
  <si>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</si>
  <si>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</si>
  <si>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</si>
  <si>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</si>
  <si>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</si>
  <si>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</si>
  <si>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</si>
  <si>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</si>
  <si>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</si>
  <si>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</si>
  <si>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</si>
  <si>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</si>
  <si>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</si>
  <si>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</si>
  <si>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</si>
  <si>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</si>
  <si>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</si>
  <si>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</si>
  <si>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</si>
  <si>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</si>
  <si>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</si>
  <si>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</si>
  <si>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</si>
  <si>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</si>
  <si>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</si>
  <si>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</si>
  <si>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</si>
  <si>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</si>
  <si>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</si>
  <si>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</si>
  <si>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</si>
  <si>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</si>
  <si>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</si>
  <si>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</si>
  <si>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</si>
  <si>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</si>
  <si>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</si>
  <si>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</si>
  <si>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</si>
  <si>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</si>
  <si>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</si>
  <si>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</si>
  <si>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</si>
  <si>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</si>
  <si>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</si>
  <si>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</si>
  <si>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</si>
  <si>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</si>
  <si>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</si>
  <si>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</si>
  <si>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</si>
  <si>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</si>
  <si>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</si>
  <si>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</si>
  <si>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</si>
  <si>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</si>
  <si>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</si>
  <si>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</si>
  <si>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</si>
  <si>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</si>
  <si>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</si>
  <si>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</si>
  <si>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</si>
  <si>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</si>
  <si>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</si>
  <si>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</si>
  <si>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</si>
  <si>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</si>
  <si>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</si>
  <si>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</si>
  <si>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</si>
  <si>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</si>
  <si>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</si>
  <si>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</si>
  <si>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</si>
  <si>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</si>
  <si>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</si>
  <si>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</si>
  <si>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</si>
  <si>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</si>
  <si>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</si>
  <si>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</si>
  <si>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</si>
  <si>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</si>
  <si>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</si>
  <si>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</si>
  <si>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</si>
  <si>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</si>
  <si>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</si>
  <si>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</si>
  <si>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</si>
  <si>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</si>
  <si>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</si>
  <si>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</si>
  <si>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</si>
  <si>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</si>
  <si>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</si>
  <si>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</si>
  <si>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</si>
  <si>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</si>
  <si>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</si>
  <si>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</si>
  <si>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</si>
  <si>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</si>
  <si>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</si>
  <si>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</si>
  <si>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</si>
  <si>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</si>
  <si>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</si>
  <si>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</si>
  <si>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</si>
  <si>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</si>
  <si>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</si>
  <si>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</si>
  <si>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</si>
  <si>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</si>
  <si>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</si>
  <si>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</si>
  <si>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</si>
  <si>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</si>
  <si>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</si>
  <si>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</si>
  <si>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</si>
  <si>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</si>
  <si>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</si>
  <si>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</si>
  <si>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</si>
  <si>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</si>
  <si>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</si>
  <si>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</si>
  <si>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</si>
  <si>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</si>
  <si>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</si>
  <si>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</si>
  <si>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</si>
  <si>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</si>
  <si>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</si>
  <si>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</si>
  <si>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</si>
  <si>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</si>
  <si>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</si>
  <si>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</si>
  <si>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</si>
  <si>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</si>
  <si>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</si>
  <si>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</si>
  <si>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</si>
  <si>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</si>
  <si>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</si>
  <si>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</si>
  <si>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</si>
  <si>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</si>
  <si>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</si>
  <si>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</si>
  <si>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</si>
  <si>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</si>
  <si>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</si>
  <si>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</si>
  <si>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</si>
  <si>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</si>
  <si>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</si>
  <si>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</si>
  <si>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</si>
  <si>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</si>
  <si>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</si>
  <si>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</si>
  <si>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</si>
  <si>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</si>
  <si>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</si>
  <si>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</si>
  <si>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</si>
  <si>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</si>
  <si>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</si>
  <si>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</si>
  <si>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</si>
  <si>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</si>
  <si>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</si>
  <si>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</si>
  <si>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</si>
  <si>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</si>
  <si>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</si>
  <si>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</si>
  <si>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</si>
  <si>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</si>
  <si>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</si>
  <si>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</si>
  <si>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</si>
  <si>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</si>
  <si>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</si>
  <si>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</si>
  <si>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</si>
  <si>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</si>
  <si>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</si>
  <si>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</si>
  <si>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</si>
  <si>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</si>
  <si>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</si>
  <si>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</si>
  <si>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</si>
  <si>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</si>
  <si>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</si>
  <si>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</si>
  <si>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</si>
  <si>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</si>
  <si>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</si>
  <si>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</si>
  <si>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</si>
  <si>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</si>
  <si>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</si>
  <si>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</si>
  <si>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</si>
  <si>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</si>
  <si>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</si>
  <si>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</si>
  <si>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</si>
  <si>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</si>
  <si>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</si>
  <si>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</si>
  <si>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</si>
  <si>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</si>
  <si>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</si>
  <si>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</si>
  <si>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</si>
  <si>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</si>
  <si>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</si>
  <si>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</si>
  <si>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</si>
  <si>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</si>
  <si>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</si>
  <si>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</si>
  <si>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</si>
  <si>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</si>
  <si>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</si>
  <si>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</si>
  <si>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</si>
  <si>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</si>
  <si>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</si>
  <si>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</si>
  <si>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</si>
  <si>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</si>
  <si>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</si>
  <si>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</si>
  <si>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</si>
  <si>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</si>
  <si>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</si>
  <si>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</si>
  <si>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</si>
  <si>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</si>
  <si>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</si>
  <si>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</si>
  <si>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</si>
  <si>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</si>
  <si>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</si>
  <si>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</si>
  <si>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</si>
  <si>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</si>
  <si>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</si>
  <si>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</si>
  <si>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</si>
  <si>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</si>
  <si>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</si>
  <si>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</si>
  <si>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</si>
  <si>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</si>
  <si>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</si>
  <si>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</si>
  <si>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</si>
  <si>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</si>
  <si>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</si>
  <si>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</si>
  <si>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</si>
  <si>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</si>
  <si>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</si>
  <si>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</si>
  <si>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</si>
  <si>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</si>
  <si>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</si>
  <si>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</si>
  <si>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</si>
  <si>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</si>
  <si>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</si>
  <si>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</si>
  <si>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</si>
  <si>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</si>
  <si>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</si>
  <si>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</si>
  <si>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</si>
  <si>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</si>
  <si>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</si>
  <si>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</si>
  <si>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</si>
  <si>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</si>
  <si>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</si>
  <si>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</si>
  <si>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</si>
  <si>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</si>
  <si>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</si>
  <si>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</si>
  <si>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</si>
  <si>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</si>
  <si>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</si>
  <si>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</si>
  <si>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</si>
  <si>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</si>
  <si>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</si>
  <si>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</si>
  <si>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</si>
  <si>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</si>
  <si>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</si>
  <si>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</si>
  <si>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</si>
  <si>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</si>
  <si>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</si>
  <si>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</si>
  <si>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</si>
  <si>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</si>
  <si>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</si>
  <si>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</si>
  <si>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</si>
  <si>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</si>
  <si>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</si>
  <si>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</si>
  <si>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</si>
  <si>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</si>
  <si>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</si>
  <si>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</si>
  <si>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</si>
  <si>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</si>
  <si>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</si>
  <si>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</si>
  <si>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</si>
  <si>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</si>
  <si>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</si>
  <si>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</si>
  <si>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</si>
  <si>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</si>
  <si>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</si>
  <si>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</si>
  <si>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</si>
  <si>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</si>
  <si>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</si>
  <si>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</si>
  <si>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</si>
  <si>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</si>
  <si>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</si>
  <si>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</si>
  <si>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</si>
  <si>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</si>
  <si>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</si>
  <si>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</si>
  <si>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</si>
  <si>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</si>
  <si>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</si>
  <si>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</si>
  <si>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</si>
  <si>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</si>
  <si>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</si>
  <si>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</si>
  <si>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</si>
  <si>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</si>
  <si>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</si>
  <si>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</si>
  <si>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</si>
  <si>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</si>
  <si>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</si>
  <si>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</si>
  <si>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</si>
  <si>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</si>
  <si>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</si>
  <si>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</si>
  <si>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</si>
  <si>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</si>
  <si>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</si>
  <si>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</si>
  <si>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</si>
  <si>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</si>
  <si>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</si>
  <si>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</si>
  <si>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</si>
  <si>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</si>
  <si>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</si>
  <si>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</si>
  <si>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</si>
  <si>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</si>
  <si>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</si>
  <si>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</si>
  <si>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</si>
  <si>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</si>
  <si>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</si>
  <si>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</si>
  <si>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</si>
  <si>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</si>
  <si>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</si>
  <si>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</si>
  <si>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</si>
  <si>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</si>
  <si>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</si>
  <si>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</si>
  <si>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</si>
  <si>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</si>
  <si>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</si>
  <si>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</si>
  <si>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</si>
  <si>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</si>
  <si>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</si>
  <si>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</si>
  <si>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</si>
  <si>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</si>
  <si>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</si>
  <si>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</si>
  <si>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</si>
  <si>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</si>
  <si>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</si>
  <si>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</si>
  <si>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</si>
  <si>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</si>
  <si>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</si>
  <si>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</si>
  <si>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</si>
  <si>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</si>
  <si>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</si>
  <si>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</si>
  <si>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</si>
  <si>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</si>
  <si>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</si>
  <si>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</si>
  <si>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</si>
  <si>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</si>
  <si>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</si>
  <si>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</si>
  <si>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</si>
  <si>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</si>
  <si>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</si>
  <si>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</si>
  <si>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</si>
  <si>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</si>
  <si>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</si>
  <si>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</si>
  <si>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</si>
  <si>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</si>
  <si>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</si>
  <si>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</si>
  <si>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</si>
  <si>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</si>
  <si>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</si>
  <si>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</si>
  <si>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</si>
  <si>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</si>
  <si>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</si>
  <si>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</si>
  <si>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</si>
  <si>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</si>
  <si>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</si>
  <si>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</si>
  <si>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</si>
  <si>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</si>
  <si>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</si>
  <si>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</si>
  <si>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</si>
  <si>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</si>
  <si>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</si>
  <si>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</si>
  <si>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</si>
  <si>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</si>
  <si>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</si>
  <si>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</si>
  <si>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</si>
  <si>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</si>
  <si>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</si>
  <si>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</si>
  <si>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</si>
  <si>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</si>
  <si>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</si>
  <si>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</si>
  <si>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</si>
  <si>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</si>
  <si>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</si>
  <si>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</si>
  <si>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</si>
  <si>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</si>
  <si>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</si>
  <si>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</si>
  <si>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</si>
  <si>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</si>
  <si>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</si>
  <si>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</si>
  <si>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</si>
  <si>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</si>
  <si>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</si>
  <si>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</si>
  <si>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</si>
  <si>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</si>
  <si>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</si>
  <si>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</si>
  <si>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</si>
  <si>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</si>
  <si>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</si>
  <si>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</si>
  <si>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</si>
  <si>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</si>
  <si>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</si>
  <si>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</si>
  <si>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</si>
  <si>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</si>
  <si>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</si>
  <si>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</si>
  <si>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</si>
  <si>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</si>
  <si>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</si>
  <si>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</si>
  <si>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</si>
  <si>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</si>
  <si>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</si>
  <si>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</si>
  <si>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</si>
  <si>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</si>
  <si>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</si>
  <si>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</si>
  <si>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</si>
  <si>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</si>
  <si>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</si>
  <si>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</si>
  <si>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</si>
  <si>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</si>
  <si>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</si>
  <si>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</si>
  <si>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</si>
  <si>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</si>
  <si>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</si>
  <si>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</si>
  <si>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</si>
  <si>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</si>
  <si>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</si>
  <si>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</si>
  <si>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</si>
  <si>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</si>
  <si>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</si>
  <si>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</si>
  <si>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</si>
  <si>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</si>
  <si>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</si>
  <si>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</si>
  <si>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</si>
  <si>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</si>
  <si>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</si>
  <si>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</si>
  <si>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</si>
  <si>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</si>
  <si>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</si>
  <si>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</si>
  <si>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</si>
  <si>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</si>
  <si>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</si>
  <si>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</si>
  <si>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</si>
  <si>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</si>
  <si>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</si>
  <si>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</si>
  <si>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</si>
  <si>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</si>
  <si>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</si>
  <si>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</si>
  <si>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</si>
  <si>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</si>
  <si>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</si>
  <si>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</si>
  <si>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</si>
  <si>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</si>
  <si>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</si>
  <si>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</si>
  <si>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</si>
  <si>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</si>
  <si>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</si>
  <si>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</si>
  <si>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</si>
  <si>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</si>
  <si>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</si>
  <si>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</si>
  <si>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</si>
  <si>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</si>
  <si>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</si>
  <si>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</si>
  <si>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</si>
  <si>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</si>
  <si>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</si>
  <si>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</si>
  <si>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</si>
  <si>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</si>
  <si>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</si>
  <si>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</si>
  <si>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</si>
  <si>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</si>
  <si>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</si>
  <si>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</si>
  <si>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</si>
  <si>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</si>
  <si>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</si>
  <si>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</si>
  <si>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</si>
  <si>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</si>
  <si>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</si>
  <si>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</si>
  <si>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</si>
  <si>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</si>
  <si>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</si>
  <si>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</si>
  <si>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</si>
  <si>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</si>
  <si>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</si>
  <si>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</si>
  <si>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</si>
  <si>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</si>
  <si>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</si>
  <si>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</si>
  <si>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</si>
  <si>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</si>
  <si>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</si>
  <si>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</si>
  <si>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</si>
  <si>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</si>
  <si>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</si>
  <si>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</si>
  <si>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</si>
  <si>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</si>
  <si>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</si>
  <si>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</si>
  <si>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</si>
  <si>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</si>
  <si>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</si>
  <si>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</si>
  <si>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</si>
  <si>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</si>
  <si>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</si>
  <si>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</si>
  <si>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</si>
  <si>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</si>
  <si>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</si>
  <si>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</si>
  <si>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</si>
  <si>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</si>
  <si>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</si>
  <si>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</si>
  <si>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</si>
  <si>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</si>
  <si>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</si>
  <si>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</si>
  <si>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</si>
  <si>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</si>
  <si>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</si>
  <si>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</si>
  <si>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</si>
  <si>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</si>
  <si>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</si>
  <si>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</si>
  <si>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</si>
  <si>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</si>
  <si>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</si>
  <si>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</si>
  <si>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</si>
  <si>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</si>
  <si>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</si>
  <si>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</si>
  <si>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</si>
  <si>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</si>
  <si>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</si>
  <si>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</si>
  <si>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</si>
  <si>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</si>
  <si>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</si>
  <si>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</si>
  <si>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</si>
  <si>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</si>
  <si>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</si>
  <si>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</si>
  <si>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</si>
  <si>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</si>
  <si>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</si>
  <si>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</si>
  <si>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</si>
  <si>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</si>
  <si>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</si>
  <si>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</si>
  <si>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</si>
  <si>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</si>
  <si>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</si>
  <si>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</si>
  <si>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</si>
  <si>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</si>
  <si>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</si>
  <si>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</si>
  <si>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</si>
  <si>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</si>
  <si>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</si>
  <si>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</si>
  <si>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</si>
  <si>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</si>
  <si>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</si>
  <si>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</si>
  <si>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</si>
  <si>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</si>
  <si>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</si>
  <si>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</si>
  <si>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</si>
  <si>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</si>
  <si>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</si>
  <si>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</si>
  <si>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</si>
  <si>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</si>
  <si>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</si>
  <si>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</si>
  <si>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</si>
  <si>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</si>
  <si>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</si>
  <si>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</si>
  <si>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</si>
  <si>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</si>
  <si>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</si>
  <si>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</si>
  <si>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</si>
  <si>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</si>
  <si>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</si>
  <si>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</si>
  <si>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</si>
  <si>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</si>
  <si>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</si>
  <si>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</si>
  <si>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</si>
  <si>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</si>
  <si>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</si>
  <si>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</si>
  <si>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</si>
  <si>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</si>
  <si>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</si>
  <si>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</si>
  <si>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</si>
  <si>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</si>
  <si>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</si>
  <si>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</si>
  <si>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</si>
  <si>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</si>
  <si>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</si>
  <si>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</si>
  <si>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</si>
  <si>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</si>
  <si>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</si>
  <si>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</si>
  <si>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</si>
  <si>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</si>
  <si>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</si>
  <si>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</si>
  <si>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</si>
  <si>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</si>
  <si>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</si>
  <si>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</si>
  <si>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</si>
  <si>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</si>
  <si>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</si>
  <si>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</si>
  <si>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</si>
  <si>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</si>
  <si>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</si>
  <si>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</si>
  <si>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</si>
  <si>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</si>
  <si>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</si>
  <si>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</si>
  <si>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</si>
  <si>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</si>
  <si>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</si>
  <si>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</si>
  <si>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</si>
  <si>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</si>
  <si>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</si>
  <si>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</si>
  <si>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</si>
  <si>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</si>
  <si>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</si>
  <si>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</si>
  <si>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</si>
  <si>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</si>
  <si>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</si>
  <si>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</si>
  <si>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</si>
  <si>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</si>
  <si>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</si>
  <si>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</si>
  <si>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</si>
  <si>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</si>
  <si>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</si>
  <si>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</si>
  <si>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</si>
  <si>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</si>
  <si>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</si>
  <si>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</si>
  <si>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</si>
  <si>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</si>
  <si>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</si>
  <si>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</si>
  <si>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</si>
  <si>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</si>
  <si>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</si>
  <si>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</si>
  <si>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</si>
  <si>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</si>
  <si>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</si>
  <si>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</si>
  <si>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</si>
  <si>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</si>
  <si>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</si>
  <si>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</si>
  <si>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</si>
  <si>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</si>
  <si>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</si>
  <si>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</si>
  <si>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</si>
  <si>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</si>
  <si>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</si>
  <si>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</si>
  <si>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</si>
  <si>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</si>
  <si>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</si>
  <si>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</si>
  <si>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</si>
  <si>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</si>
  <si>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</si>
  <si>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</si>
  <si>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</si>
  <si>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</si>
  <si>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</si>
  <si>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</si>
  <si>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</si>
  <si>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</si>
  <si>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</si>
  <si>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</si>
  <si>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</si>
  <si>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</si>
  <si>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</si>
  <si>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</si>
  <si>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</si>
  <si>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</si>
  <si>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</si>
  <si>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</si>
  <si>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</si>
  <si>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</si>
  <si>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</si>
  <si>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</si>
  <si>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</si>
  <si>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</si>
  <si>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</si>
  <si>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</si>
  <si>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</si>
  <si>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</si>
  <si>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</si>
  <si>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</si>
  <si>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</si>
  <si>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</si>
  <si>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</si>
  <si>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</si>
  <si>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</si>
  <si>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</si>
  <si>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</si>
  <si>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</si>
  <si>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</si>
  <si>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</si>
  <si>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</si>
  <si>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</si>
  <si>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</si>
  <si>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</si>
  <si>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</si>
  <si>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</si>
  <si>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</si>
  <si>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</si>
  <si>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</si>
  <si>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</si>
  <si>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</si>
  <si>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</si>
  <si>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</si>
  <si>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</si>
  <si>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</si>
  <si>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</si>
  <si>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</si>
  <si>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</si>
  <si>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</si>
  <si>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</si>
  <si>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</si>
  <si>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</si>
  <si>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</si>
  <si>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</si>
  <si>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</si>
  <si>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</si>
  <si>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</si>
  <si>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</si>
  <si>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</si>
  <si>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</si>
  <si>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</si>
  <si>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</si>
  <si>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</si>
  <si>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</si>
  <si>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</si>
  <si>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</si>
  <si>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</si>
  <si>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</si>
  <si>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</si>
  <si>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</si>
  <si>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</si>
  <si>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</si>
  <si>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</si>
  <si>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</si>
  <si>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</si>
  <si>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</si>
  <si>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</si>
  <si>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</si>
  <si>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</si>
  <si>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</si>
  <si>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</si>
  <si>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</si>
  <si>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</si>
  <si>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</si>
  <si>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</si>
  <si>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</si>
  <si>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</si>
  <si>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</si>
  <si>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</si>
  <si>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</si>
  <si>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</si>
  <si>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</si>
  <si>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</si>
  <si>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</si>
  <si>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</si>
  <si>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</si>
  <si>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</si>
  <si>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</si>
  <si>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</si>
  <si>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</si>
  <si>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</si>
  <si>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</si>
  <si>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</si>
  <si>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</si>
  <si>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</si>
  <si>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</si>
  <si>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</si>
  <si>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</si>
  <si>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</si>
  <si>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</si>
  <si>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</si>
  <si>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</si>
  <si>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</si>
  <si>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</si>
  <si>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</si>
  <si>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</si>
  <si>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</si>
  <si>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</si>
  <si>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</si>
  <si>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</si>
  <si>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</si>
  <si>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</si>
  <si>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</si>
  <si>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</si>
  <si>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</si>
  <si>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</si>
  <si>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</si>
  <si>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</si>
  <si>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</si>
  <si>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</si>
  <si>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</si>
  <si>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</si>
  <si>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</si>
  <si>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</si>
  <si>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</si>
  <si>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</si>
  <si>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</si>
  <si>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</si>
  <si>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</si>
  <si>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</si>
  <si>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</si>
  <si>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</si>
  <si>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</si>
  <si>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</si>
  <si>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</si>
  <si>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</si>
  <si>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</si>
  <si>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</si>
  <si>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</si>
  <si>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</si>
  <si>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</si>
  <si>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</si>
  <si>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</si>
  <si>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</si>
  <si>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</si>
  <si>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</si>
  <si>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</si>
  <si>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</si>
  <si>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</si>
  <si>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</si>
  <si>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</si>
  <si>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</si>
  <si>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</si>
  <si>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</si>
  <si>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</si>
  <si>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</si>
  <si>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</si>
  <si>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</si>
  <si>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</si>
  <si>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</si>
  <si>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</si>
  <si>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</si>
  <si>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</si>
  <si>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</si>
  <si>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</si>
  <si>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</si>
  <si>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</si>
  <si>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</si>
  <si>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</si>
  <si>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</si>
  <si>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</si>
  <si>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</si>
  <si>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</si>
  <si>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</si>
  <si>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</si>
  <si>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</si>
  <si>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</si>
  <si>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</si>
  <si>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</si>
  <si>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</si>
  <si>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</si>
  <si>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</si>
  <si>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</si>
  <si>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</si>
  <si>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</si>
  <si>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</si>
  <si>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</si>
  <si>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</si>
  <si>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</si>
  <si>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</si>
  <si>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</si>
  <si>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</si>
  <si>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</si>
  <si>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</si>
  <si>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</si>
  <si>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</si>
  <si>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</si>
  <si>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</si>
  <si>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</si>
  <si>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</si>
  <si>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</si>
  <si>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</si>
  <si>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</si>
  <si>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</si>
  <si>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</si>
  <si>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</si>
  <si>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</si>
  <si>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</si>
  <si>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</si>
  <si>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</si>
  <si>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</si>
  <si>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</si>
  <si>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</si>
  <si>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</si>
  <si>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</si>
  <si>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</si>
  <si>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</si>
  <si>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</si>
  <si>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</si>
  <si>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</si>
  <si>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</si>
  <si>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</si>
  <si>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</si>
  <si>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</si>
  <si>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</si>
  <si>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</si>
  <si>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</si>
  <si>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</si>
  <si>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</si>
  <si>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</si>
  <si>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</si>
  <si>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</si>
  <si>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</si>
  <si>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</si>
  <si>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</si>
  <si>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</si>
  <si>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</si>
  <si>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</si>
  <si>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</si>
  <si>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</si>
  <si>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</si>
  <si>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</si>
  <si>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</si>
  <si>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</si>
  <si>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</si>
  <si>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</si>
  <si>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</si>
  <si>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</si>
  <si>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</si>
  <si>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</si>
  <si>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</si>
  <si>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</si>
  <si>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</si>
  <si>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</si>
  <si>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</si>
  <si>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</si>
  <si>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</si>
  <si>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</si>
  <si>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</si>
  <si>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</si>
  <si>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</si>
  <si>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</si>
  <si>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</si>
  <si>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</si>
  <si>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</si>
  <si>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</si>
  <si>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</si>
  <si>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</si>
  <si>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</si>
  <si>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</si>
  <si>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</si>
  <si>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</si>
  <si>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</si>
  <si>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</si>
  <si>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</si>
  <si>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</si>
  <si>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</si>
  <si>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</si>
  <si>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</si>
  <si>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</si>
  <si>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</si>
  <si>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</si>
  <si>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</si>
  <si>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</si>
  <si>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</si>
  <si>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</si>
  <si>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</si>
  <si>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</si>
  <si>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</si>
  <si>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</si>
  <si>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</si>
  <si>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</si>
  <si>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</si>
  <si>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</si>
  <si>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</si>
  <si>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</si>
  <si>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</si>
  <si>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</si>
  <si>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</si>
  <si>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</si>
  <si>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</si>
  <si>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</si>
  <si>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</si>
  <si>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</si>
  <si>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</si>
  <si>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</si>
  <si>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</si>
  <si>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</si>
  <si>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</si>
  <si>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</si>
  <si>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</si>
  <si>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</si>
  <si>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</si>
  <si>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</si>
  <si>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</si>
  <si>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</si>
  <si>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</si>
  <si>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</si>
  <si>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</si>
  <si>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</si>
  <si>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</si>
  <si>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</si>
  <si>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</si>
  <si>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</si>
  <si>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</si>
  <si>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</si>
  <si>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</si>
  <si>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</si>
  <si>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</si>
  <si>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</si>
  <si>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</si>
  <si>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</si>
  <si>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</si>
  <si>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</si>
  <si>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</si>
  <si>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</si>
  <si>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</si>
  <si>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</si>
  <si>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</si>
  <si>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</si>
  <si>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</si>
  <si>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</si>
  <si>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</si>
  <si>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</si>
  <si>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</si>
  <si>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</si>
  <si>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</si>
  <si>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</si>
  <si>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</si>
  <si>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</si>
  <si>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</si>
  <si>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</si>
  <si>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</si>
  <si>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</si>
  <si>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</si>
  <si>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</si>
  <si>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</si>
  <si>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</si>
  <si>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</si>
  <si>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</si>
  <si>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</si>
  <si>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</si>
  <si>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</si>
  <si>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</si>
  <si>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</si>
  <si>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</si>
  <si>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</si>
  <si>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</si>
  <si>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</si>
  <si>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</si>
  <si>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</si>
  <si>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</si>
  <si>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</si>
  <si>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</si>
  <si>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</si>
  <si>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</si>
  <si>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</si>
  <si>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</si>
  <si>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</si>
  <si>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</si>
  <si>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</si>
  <si>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</si>
  <si>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</si>
  <si>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</si>
  <si>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</si>
  <si>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</si>
  <si>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</si>
  <si>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</si>
  <si>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</si>
  <si>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</si>
  <si>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</si>
  <si>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</si>
  <si>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</si>
  <si>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</si>
  <si>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</si>
  <si>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</si>
  <si>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</si>
  <si>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</si>
  <si>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</si>
  <si>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</si>
  <si>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</si>
  <si>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</si>
  <si>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</si>
  <si>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</si>
  <si>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</si>
  <si>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</si>
  <si>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</si>
  <si>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</si>
  <si>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</si>
  <si>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</si>
  <si>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</si>
  <si>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</si>
  <si>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</si>
  <si>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</si>
  <si>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</si>
  <si>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</si>
  <si>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</si>
  <si>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</si>
  <si>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</si>
  <si>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</si>
  <si>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</si>
  <si>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</si>
  <si>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</si>
  <si>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</si>
  <si>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</si>
  <si>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</si>
  <si>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</si>
  <si>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</si>
  <si>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</si>
  <si>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</si>
  <si>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</si>
  <si>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</si>
  <si>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</si>
  <si>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</si>
  <si>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</si>
  <si>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</si>
  <si>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</si>
  <si>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</si>
  <si>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</si>
  <si>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</si>
  <si>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</si>
  <si>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</si>
  <si>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</si>
  <si>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</si>
  <si>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</si>
  <si>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</si>
  <si>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</si>
  <si>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</si>
  <si>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</si>
  <si>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</si>
  <si>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</si>
  <si>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</si>
  <si>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</si>
  <si>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</si>
  <si>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</si>
  <si>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</si>
  <si>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</si>
  <si>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</si>
  <si>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</si>
  <si>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</si>
  <si>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</si>
  <si>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</si>
  <si>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</si>
  <si>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</si>
  <si>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</si>
  <si>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</si>
  <si>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</si>
  <si>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</si>
  <si>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</si>
  <si>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</si>
  <si>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</si>
  <si>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</si>
  <si>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</si>
  <si>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</si>
  <si>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</si>
  <si>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</si>
  <si>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</si>
  <si>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</si>
  <si>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</si>
  <si>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</si>
  <si>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</si>
  <si>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</si>
  <si>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</si>
  <si>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</si>
  <si>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</si>
  <si>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</si>
  <si>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</si>
  <si>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</si>
  <si>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</si>
  <si>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</si>
  <si>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</si>
  <si>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</si>
  <si>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</si>
  <si>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</si>
  <si>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</si>
  <si>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</si>
  <si>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</si>
  <si>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</si>
  <si>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</si>
  <si>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</si>
  <si>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</si>
  <si>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</si>
  <si>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</si>
  <si>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</si>
  <si>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</si>
  <si>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</si>
  <si>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</si>
  <si>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</si>
  <si>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</si>
  <si>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</si>
  <si>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</si>
  <si>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</si>
  <si>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</si>
  <si>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</si>
  <si>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</si>
  <si>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</si>
  <si>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</si>
  <si>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</si>
  <si>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</si>
  <si>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</si>
  <si>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</si>
  <si>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</si>
  <si>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</si>
  <si>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</si>
  <si>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</si>
  <si>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</si>
  <si>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</si>
  <si>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</si>
  <si>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</si>
  <si>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</si>
  <si>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</si>
  <si>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</si>
  <si>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</si>
  <si>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</si>
  <si>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</si>
  <si>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</si>
  <si>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</si>
  <si>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</si>
  <si>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</si>
  <si>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</si>
  <si>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</si>
  <si>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</si>
  <si>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</si>
  <si>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</si>
  <si>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</si>
  <si>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</si>
  <si>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</si>
  <si>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</si>
  <si>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</si>
  <si>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</si>
  <si>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</si>
  <si>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</si>
  <si>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</si>
  <si>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</si>
  <si>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</si>
  <si>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</si>
  <si>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</si>
  <si>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</si>
  <si>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</si>
  <si>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</si>
  <si>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</si>
  <si>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</si>
  <si>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</si>
  <si>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</si>
  <si>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</si>
  <si>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</si>
  <si>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</si>
  <si>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</si>
  <si>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</si>
  <si>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</si>
  <si>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</si>
  <si>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</si>
  <si>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</si>
  <si>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</si>
  <si>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</si>
  <si>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</si>
  <si>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</si>
  <si>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</si>
  <si>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</si>
  <si>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</si>
  <si>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</si>
  <si>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</si>
  <si>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</si>
  <si>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</si>
  <si>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</si>
  <si>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</si>
  <si>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</si>
  <si>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</si>
  <si>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</si>
  <si>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</si>
  <si>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</si>
  <si>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</si>
  <si>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</si>
  <si>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</si>
  <si>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</si>
  <si>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</si>
  <si>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</si>
  <si>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</si>
  <si>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</si>
  <si>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</si>
  <si>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</si>
  <si>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</si>
  <si>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</si>
  <si>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</si>
  <si>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</si>
  <si>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</si>
  <si>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</si>
  <si>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</si>
  <si>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</si>
  <si>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</si>
  <si>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</si>
  <si>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</si>
  <si>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</si>
  <si>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</si>
  <si>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</si>
  <si>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</si>
  <si>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</si>
  <si>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</si>
  <si>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</si>
  <si>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</si>
  <si>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</si>
  <si>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</si>
  <si>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</si>
  <si>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</si>
  <si>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</si>
  <si>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</si>
  <si>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</si>
  <si>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</si>
  <si>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</si>
  <si>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</si>
  <si>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</si>
  <si>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</si>
  <si>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</si>
  <si>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</si>
  <si>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</si>
  <si>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</si>
  <si>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</si>
  <si>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</si>
  <si>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</si>
  <si>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</si>
  <si>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</si>
  <si>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</si>
  <si>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</si>
  <si>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</si>
  <si>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</si>
  <si>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</si>
  <si>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</si>
  <si>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</si>
  <si>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</si>
  <si>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</si>
  <si>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</si>
  <si>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</si>
  <si>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</si>
  <si>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</si>
  <si>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</si>
  <si>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</si>
  <si>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</si>
  <si>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</si>
  <si>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</si>
  <si>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</si>
  <si>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</si>
  <si>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</si>
  <si>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</si>
  <si>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</si>
  <si>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</si>
  <si>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</si>
  <si>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</si>
  <si>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</si>
  <si>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</si>
  <si>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</si>
  <si>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</si>
  <si>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</si>
  <si>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</si>
  <si>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</si>
  <si>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</si>
  <si>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</si>
  <si>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</si>
  <si>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</si>
  <si>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</si>
  <si>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</si>
  <si>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</si>
  <si>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</si>
  <si>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</si>
  <si>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</si>
  <si>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</si>
  <si>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</si>
  <si>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</si>
  <si>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</si>
  <si>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</si>
  <si>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</si>
  <si>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</si>
  <si>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</si>
  <si>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</si>
  <si>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</si>
  <si>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</si>
  <si>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</si>
  <si>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</si>
  <si>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</si>
  <si>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</si>
  <si>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</si>
  <si>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</si>
  <si>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</si>
  <si>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</si>
  <si>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</si>
  <si>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</si>
  <si>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</si>
  <si>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</si>
  <si>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</si>
  <si>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</si>
  <si>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</si>
  <si>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</si>
  <si>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</si>
  <si>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</si>
  <si>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</si>
  <si>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</si>
  <si>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</si>
  <si>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</si>
  <si>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</si>
  <si>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</si>
  <si>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</si>
  <si>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</si>
  <si>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</si>
  <si>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</si>
  <si>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</si>
  <si>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</si>
  <si>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</si>
  <si>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</si>
  <si>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</si>
  <si>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</si>
  <si>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</si>
  <si>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</si>
  <si>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</si>
  <si>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</si>
  <si>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</si>
  <si>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</si>
  <si>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</si>
  <si>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</si>
  <si>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</si>
  <si>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</si>
  <si>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</si>
  <si>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</si>
  <si>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</si>
  <si>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</si>
  <si>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</si>
  <si>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</si>
  <si>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</si>
  <si>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</si>
  <si>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</si>
  <si>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</si>
  <si>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</si>
  <si>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</si>
  <si>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</si>
  <si>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</si>
  <si>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</si>
  <si>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</si>
  <si>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</si>
  <si>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</si>
  <si>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</si>
  <si>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</si>
  <si>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</si>
  <si>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</si>
  <si>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</si>
  <si>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</si>
  <si>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</si>
  <si>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</si>
  <si>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</si>
  <si>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</si>
  <si>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</si>
  <si>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</si>
  <si>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</si>
  <si>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</si>
  <si>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</si>
  <si>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</si>
  <si>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</si>
  <si>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</si>
  <si>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</si>
  <si>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</si>
  <si>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</si>
  <si>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</si>
  <si>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</si>
  <si>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</si>
  <si>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</si>
  <si>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</si>
  <si>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</si>
  <si>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</si>
  <si>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</si>
  <si>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</si>
  <si>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</si>
  <si>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</si>
  <si>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</si>
  <si>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</si>
  <si>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</si>
  <si>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</si>
  <si>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</si>
  <si>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</si>
  <si>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</si>
  <si>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</si>
  <si>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</si>
  <si>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</si>
  <si>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</si>
  <si>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</si>
  <si>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</si>
  <si>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</si>
  <si>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</si>
  <si>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</si>
  <si>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</si>
  <si>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</si>
  <si>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</si>
  <si>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</si>
  <si>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</si>
  <si>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</si>
  <si>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</si>
  <si>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</si>
  <si>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</si>
  <si>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</si>
  <si>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</si>
  <si>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</si>
  <si>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</si>
  <si>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</si>
  <si>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</si>
  <si>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</si>
  <si>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</si>
  <si>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</si>
  <si>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</si>
  <si>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</si>
  <si>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</si>
  <si>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</si>
  <si>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</si>
  <si>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</si>
  <si>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</si>
  <si>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</si>
  <si>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</si>
  <si>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</si>
  <si>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</si>
  <si>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</si>
  <si>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</si>
  <si>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</si>
  <si>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</si>
  <si>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</si>
  <si>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</si>
  <si>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</si>
  <si>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</si>
  <si>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</si>
  <si>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</si>
  <si>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</si>
  <si>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</si>
  <si>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</si>
  <si>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</si>
  <si>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</si>
  <si>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</si>
  <si>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</si>
  <si>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</si>
  <si>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</si>
  <si>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</si>
  <si>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</si>
  <si>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</si>
  <si>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</si>
  <si>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</si>
  <si>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</si>
  <si>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</si>
  <si>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</si>
  <si>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</si>
  <si>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</si>
  <si>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</si>
  <si>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</si>
  <si>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</si>
  <si>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</si>
  <si>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</si>
  <si>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</si>
  <si>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</si>
  <si>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</si>
  <si>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</si>
  <si>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</si>
  <si>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</si>
  <si>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</si>
  <si>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</si>
  <si>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</si>
  <si>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</si>
  <si>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</si>
  <si>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</si>
  <si>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</si>
  <si>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</si>
  <si>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</si>
  <si>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</si>
  <si>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</si>
  <si>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</si>
  <si>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</si>
  <si>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</si>
  <si>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</si>
  <si>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</si>
  <si>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</si>
  <si>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</si>
  <si>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</si>
  <si>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</si>
  <si>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</si>
  <si>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</si>
  <si>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</si>
  <si>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</si>
  <si>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</si>
  <si>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</si>
  <si>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</si>
  <si>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</si>
  <si>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</si>
  <si>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</si>
  <si>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</si>
  <si>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</si>
  <si>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</si>
  <si>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</si>
  <si>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</si>
  <si>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</si>
  <si>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</si>
  <si>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</si>
  <si>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</si>
  <si>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</si>
  <si>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</si>
  <si>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</si>
  <si>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</si>
  <si>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</si>
  <si>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</si>
  <si>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</si>
  <si>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</si>
  <si>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</si>
  <si>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</si>
  <si>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</si>
  <si>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</si>
  <si>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</si>
  <si>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</si>
  <si>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</si>
  <si>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</si>
  <si>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</si>
  <si>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</si>
  <si>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</si>
  <si>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</si>
  <si>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</si>
  <si>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</si>
  <si>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</si>
  <si>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</si>
  <si>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</si>
  <si>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</si>
  <si>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</si>
  <si>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</si>
  <si>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</si>
  <si>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</si>
  <si>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</si>
  <si>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</si>
  <si>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</si>
  <si>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</si>
  <si>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</si>
  <si>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</si>
  <si>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</si>
  <si>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</si>
  <si>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</si>
  <si>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</si>
  <si>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</si>
  <si>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</si>
  <si>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</si>
  <si>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</si>
  <si>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</si>
  <si>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</si>
  <si>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</si>
  <si>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</si>
  <si>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</si>
  <si>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</si>
  <si>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</si>
  <si>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</si>
  <si>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</si>
  <si>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</si>
  <si>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</si>
  <si>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</si>
  <si>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</si>
  <si>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</si>
  <si>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</si>
  <si>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</si>
  <si>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</si>
  <si>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</si>
  <si>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</si>
  <si>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</si>
  <si>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</si>
  <si>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</si>
  <si>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</si>
  <si>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</si>
  <si>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</si>
  <si>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</si>
  <si>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</si>
  <si>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</si>
  <si>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</si>
  <si>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</si>
  <si>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</si>
  <si>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</si>
  <si>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</si>
  <si>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</si>
  <si>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</si>
  <si>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</si>
  <si>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</si>
  <si>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</si>
  <si>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</si>
  <si>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</si>
  <si>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</si>
  <si>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</si>
  <si>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</si>
  <si>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</si>
  <si>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</si>
  <si>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</si>
  <si>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</si>
  <si>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</si>
  <si>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</si>
  <si>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</si>
  <si>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</si>
  <si>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</si>
  <si>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</si>
  <si>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</si>
  <si>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</si>
  <si>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</si>
  <si>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</si>
  <si>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</si>
  <si>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</si>
  <si>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</si>
  <si>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</si>
  <si>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</si>
  <si>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</si>
  <si>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</si>
  <si>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</si>
  <si>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</si>
  <si>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</si>
  <si>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</si>
  <si>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</si>
  <si>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</si>
  <si>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</si>
  <si>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</si>
  <si>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</si>
  <si>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</si>
  <si>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</si>
  <si>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</si>
  <si>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</si>
  <si>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</si>
  <si>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</si>
  <si>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</si>
  <si>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</si>
  <si>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</si>
  <si>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</si>
  <si>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</si>
  <si>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</si>
  <si>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</si>
  <si>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</si>
  <si>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</si>
  <si>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</si>
  <si>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</si>
  <si>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</si>
  <si>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</si>
  <si>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</si>
  <si>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</si>
  <si>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</si>
  <si>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</si>
  <si>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</si>
  <si>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</si>
  <si>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</si>
  <si>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</si>
  <si>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</si>
  <si>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</si>
  <si>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</si>
  <si>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</si>
  <si>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</si>
  <si>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</si>
  <si>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</si>
  <si>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</si>
  <si>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</si>
  <si>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</si>
  <si>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</si>
  <si>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</si>
  <si>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</si>
  <si>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</si>
  <si>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</si>
  <si>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</si>
  <si>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</si>
  <si>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</si>
  <si>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</si>
  <si>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</si>
  <si>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</si>
  <si>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</si>
  <si>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</si>
  <si>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</si>
  <si>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</si>
  <si>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</si>
  <si>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</si>
  <si>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</si>
  <si>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</si>
  <si>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</si>
  <si>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</si>
  <si>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</si>
  <si>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</si>
  <si>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</si>
  <si>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</si>
  <si>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</si>
  <si>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</si>
  <si>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</si>
  <si>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</si>
  <si>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</si>
  <si>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</si>
  <si>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</si>
  <si>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</si>
  <si>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</si>
  <si>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</si>
  <si>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</si>
  <si>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</si>
  <si>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</si>
  <si>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</si>
  <si>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</si>
  <si>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</si>
  <si>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</si>
  <si>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</si>
  <si>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</si>
  <si>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</si>
  <si>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</si>
  <si>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</si>
  <si>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</si>
  <si>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</si>
  <si>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</si>
  <si>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</si>
  <si>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</si>
  <si>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</si>
  <si>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</si>
  <si>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</si>
  <si>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</si>
  <si>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</si>
  <si>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</si>
  <si>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</si>
  <si>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</si>
  <si>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</si>
  <si>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</si>
  <si>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</si>
  <si>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</si>
  <si>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</si>
  <si>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</si>
  <si>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</si>
  <si>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</si>
  <si>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</si>
  <si>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</si>
  <si>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</si>
  <si>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</si>
  <si>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</si>
  <si>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</si>
  <si>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</si>
  <si>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</si>
  <si>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</si>
  <si>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</si>
  <si>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</si>
  <si>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</si>
  <si>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</si>
  <si>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</si>
  <si>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</si>
  <si>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</si>
  <si>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</si>
  <si>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</si>
  <si>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</si>
  <si>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</si>
  <si>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</si>
  <si>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</si>
  <si>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</si>
  <si>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</si>
  <si>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</si>
  <si>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</si>
  <si>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</si>
  <si>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</si>
  <si>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</si>
  <si>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</si>
  <si>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</si>
  <si>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</si>
  <si>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</si>
  <si>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</si>
  <si>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</si>
  <si>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</si>
  <si>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</si>
  <si>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</si>
  <si>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</si>
  <si>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</si>
  <si>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</si>
  <si>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</si>
  <si>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</si>
  <si>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</si>
  <si>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</si>
  <si>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</si>
  <si>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</si>
  <si>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</si>
  <si>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</si>
  <si>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</si>
  <si>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</si>
  <si>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</si>
  <si>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</si>
  <si>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</si>
  <si>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</si>
  <si>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</si>
  <si>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</si>
  <si>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</si>
  <si>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</si>
  <si>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</si>
  <si>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</si>
  <si>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</si>
  <si>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</si>
  <si>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</si>
  <si>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</si>
  <si>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</si>
  <si>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</si>
  <si>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</si>
  <si>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</si>
  <si>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</si>
  <si>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</si>
  <si>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</si>
  <si>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</si>
  <si>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</si>
  <si>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</si>
  <si>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</si>
  <si>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</si>
  <si>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</si>
  <si>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</si>
  <si>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</si>
  <si>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</si>
  <si>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</si>
  <si>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</si>
  <si>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</si>
  <si>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</si>
  <si>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</si>
  <si>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</si>
  <si>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</si>
  <si>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</si>
  <si>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</si>
  <si>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</si>
  <si>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</si>
  <si>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</si>
  <si>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</si>
  <si>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</si>
  <si>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</si>
  <si>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</si>
  <si>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</si>
  <si>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</si>
  <si>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</si>
  <si>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</si>
  <si>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</si>
  <si>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</si>
  <si>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</si>
  <si>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</si>
  <si>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</si>
  <si>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</si>
  <si>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</si>
  <si>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</si>
  <si>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</si>
  <si>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</si>
  <si>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</si>
  <si>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</si>
  <si>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</si>
  <si>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</si>
  <si>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</si>
  <si>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</si>
  <si>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</si>
  <si>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</si>
  <si>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</si>
  <si>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</si>
  <si>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</si>
  <si>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</si>
  <si>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</si>
  <si>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</si>
  <si>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</si>
  <si>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</si>
  <si>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</si>
  <si>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</si>
  <si>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</si>
  <si>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</si>
  <si>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</si>
  <si>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</si>
  <si>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</si>
  <si>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</si>
  <si>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</si>
  <si>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</si>
  <si>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</si>
  <si>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</si>
  <si>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</si>
  <si>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</si>
  <si>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</si>
  <si>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</si>
  <si>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</si>
  <si>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</si>
  <si>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</si>
  <si>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</si>
  <si>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</si>
  <si>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</si>
  <si>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</si>
  <si>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</si>
  <si>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</si>
  <si>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</si>
  <si>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</si>
  <si>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</si>
  <si>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</si>
  <si>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</si>
  <si>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</si>
  <si>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</si>
  <si>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</si>
  <si>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</si>
  <si>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</si>
  <si>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</si>
  <si>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</si>
  <si>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</si>
  <si>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</si>
  <si>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</si>
  <si>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</si>
  <si>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</si>
  <si>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</si>
  <si>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</si>
  <si>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</si>
  <si>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</si>
  <si>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</si>
  <si>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</si>
  <si>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</si>
  <si>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</si>
  <si>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</si>
  <si>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</si>
  <si>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</si>
  <si>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</si>
  <si>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</si>
  <si>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</si>
  <si>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</si>
  <si>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</si>
  <si>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</si>
  <si>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</si>
  <si>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</si>
  <si>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</si>
  <si>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</si>
  <si>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</si>
  <si>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</si>
  <si>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</si>
  <si>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</si>
  <si>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</si>
  <si>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</si>
  <si>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</si>
  <si>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</si>
  <si>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</si>
  <si>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</si>
  <si>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</si>
  <si>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</si>
  <si>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</si>
  <si>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</si>
  <si>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</si>
  <si>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</si>
  <si>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</si>
  <si>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</si>
  <si>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</si>
  <si>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</si>
  <si>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</si>
  <si>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</si>
  <si>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</si>
  <si>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</si>
  <si>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</si>
  <si>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</si>
  <si>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</si>
  <si>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</si>
  <si>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</si>
  <si>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</si>
  <si>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</si>
  <si>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</si>
  <si>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</si>
  <si>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</si>
  <si>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</si>
  <si>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</si>
  <si>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</si>
  <si>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</si>
  <si>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</si>
  <si>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</si>
  <si>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</si>
  <si>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</si>
  <si>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</si>
  <si>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</si>
  <si>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</si>
  <si>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</si>
  <si>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</si>
  <si>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</si>
  <si>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</si>
  <si>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</si>
  <si>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</si>
  <si>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</si>
  <si>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</si>
  <si>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</si>
  <si>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</si>
  <si>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</si>
  <si>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</si>
  <si>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</si>
  <si>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</si>
  <si>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</si>
  <si>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</si>
  <si>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</si>
  <si>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</si>
  <si>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</si>
  <si>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</si>
  <si>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</si>
  <si>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</si>
  <si>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</si>
  <si>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</si>
  <si>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</si>
  <si>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</si>
  <si>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</si>
  <si>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</si>
  <si>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</si>
  <si>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</si>
  <si>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</si>
  <si>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</si>
  <si>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</si>
  <si>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</si>
  <si>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</si>
  <si>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</si>
  <si>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</si>
  <si>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</si>
  <si>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</si>
  <si>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</si>
  <si>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</si>
  <si>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</si>
  <si>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</si>
  <si>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</si>
  <si>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</si>
  <si>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</si>
  <si>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</si>
  <si>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</si>
  <si>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</si>
  <si>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</si>
  <si>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</si>
  <si>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</si>
  <si>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</si>
  <si>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</si>
  <si>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</si>
  <si>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</si>
  <si>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</si>
  <si>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</si>
  <si>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</si>
  <si>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</si>
  <si>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</si>
  <si>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</si>
  <si>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</si>
  <si>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</si>
  <si>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</si>
  <si>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</si>
  <si>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</si>
  <si>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</si>
  <si>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</si>
  <si>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</si>
  <si>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</si>
  <si>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</si>
  <si>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</si>
  <si>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</si>
  <si>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</si>
  <si>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</si>
  <si>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</si>
  <si>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</si>
  <si>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</si>
  <si>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</si>
  <si>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</si>
  <si>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</si>
  <si>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</si>
  <si>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</si>
  <si>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</si>
  <si>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</si>
  <si>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</si>
  <si>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</si>
  <si>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</si>
  <si>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</si>
  <si>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</si>
  <si>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</si>
  <si>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</si>
  <si>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</si>
  <si>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</si>
  <si>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</si>
  <si>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</si>
  <si>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</si>
  <si>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</si>
  <si>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</si>
  <si>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</si>
  <si>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</si>
  <si>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</si>
  <si>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</si>
  <si>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</si>
  <si>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</si>
  <si>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</si>
  <si>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</si>
  <si>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</si>
  <si>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</si>
  <si>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</si>
  <si>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</si>
  <si>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</si>
  <si>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</si>
  <si>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</si>
  <si>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</si>
  <si>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</si>
  <si>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</si>
  <si>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</si>
  <si>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</si>
  <si>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</si>
  <si>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</si>
  <si>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</si>
  <si>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</si>
  <si>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</si>
  <si>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</si>
  <si>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</si>
  <si>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</si>
  <si>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</si>
  <si>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</si>
  <si>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</si>
  <si>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</si>
  <si>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</si>
  <si>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</si>
  <si>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</si>
  <si>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</si>
  <si>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</si>
  <si>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</si>
  <si>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</si>
  <si>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</si>
  <si>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</si>
  <si>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</si>
  <si>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</si>
  <si>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</si>
  <si>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</si>
  <si>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</si>
  <si>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</si>
  <si>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</si>
  <si>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</si>
  <si>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</si>
  <si>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</si>
  <si>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</si>
  <si>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</si>
  <si>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</si>
  <si>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</si>
  <si>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</si>
  <si>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</si>
  <si>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</si>
  <si>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</si>
  <si>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</si>
  <si>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</si>
  <si>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</si>
  <si>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</si>
  <si>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</si>
  <si>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</si>
  <si>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</si>
  <si>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</si>
  <si>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</si>
  <si>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</si>
  <si>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</si>
  <si>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</si>
  <si>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</si>
  <si>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</si>
  <si>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</si>
  <si>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</si>
  <si>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</si>
  <si>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</si>
  <si>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</si>
  <si>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</si>
  <si>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</si>
  <si>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</si>
  <si>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</si>
  <si>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</si>
  <si>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</si>
  <si>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</si>
  <si>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</si>
  <si>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</si>
  <si>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</si>
  <si>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</si>
  <si>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</si>
  <si>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</si>
  <si>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</si>
  <si>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</si>
  <si>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</si>
  <si>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</si>
  <si>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</si>
  <si>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</si>
  <si>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</si>
  <si>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</si>
  <si>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</si>
  <si>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</si>
  <si>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</si>
  <si>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</si>
  <si>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</si>
  <si>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</si>
  <si>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</si>
  <si>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</si>
  <si>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</si>
  <si>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</si>
  <si>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</si>
  <si>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</si>
  <si>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</si>
  <si>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</si>
  <si>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</si>
  <si>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</si>
  <si>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</si>
  <si>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</si>
  <si>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</si>
  <si>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</si>
  <si>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</si>
  <si>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</si>
  <si>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</si>
  <si>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</si>
  <si>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</si>
  <si>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</si>
  <si>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</si>
  <si>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</si>
  <si>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</si>
  <si>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</si>
  <si>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</si>
  <si>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</si>
  <si>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</si>
  <si>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</si>
  <si>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</si>
  <si>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</si>
  <si>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</si>
  <si>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</si>
  <si>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</si>
  <si>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</si>
  <si>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</si>
  <si>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</si>
  <si>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</si>
  <si>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</si>
  <si>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</si>
  <si>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</si>
  <si>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</si>
  <si>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</si>
  <si>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</si>
  <si>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</si>
  <si>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</si>
  <si>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</si>
  <si>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</si>
  <si>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</si>
  <si>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</si>
  <si>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</si>
  <si>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</si>
  <si>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</si>
  <si>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</si>
  <si>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</si>
  <si>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</si>
  <si>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</si>
  <si>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</si>
  <si>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</si>
  <si>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</si>
  <si>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</si>
  <si>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</si>
  <si>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</si>
  <si>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</si>
  <si>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</si>
  <si>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</si>
  <si>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</si>
  <si>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</si>
  <si>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</si>
  <si>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</si>
  <si>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</si>
  <si>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</si>
  <si>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</si>
  <si>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</si>
  <si>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</si>
  <si>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</si>
  <si>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</si>
  <si>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</si>
  <si>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</si>
  <si>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</si>
  <si>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</si>
  <si>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</si>
  <si>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</si>
  <si>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</si>
  <si>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</si>
  <si>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</si>
  <si>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</si>
  <si>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</si>
  <si>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</si>
  <si>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</si>
  <si>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</si>
  <si>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</si>
  <si>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</si>
  <si>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</si>
  <si>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</si>
  <si>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</si>
  <si>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</si>
  <si>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</si>
  <si>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</si>
  <si>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</si>
  <si>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</si>
  <si>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</si>
  <si>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</si>
  <si>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</si>
  <si>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</si>
  <si>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</si>
  <si>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</si>
  <si>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</si>
  <si>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</si>
  <si>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</si>
  <si>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</si>
  <si>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</si>
  <si>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</si>
  <si>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</si>
  <si>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</si>
  <si>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</si>
  <si>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</si>
  <si>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</si>
  <si>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</si>
  <si>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</si>
  <si>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</si>
  <si>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</si>
  <si>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</si>
  <si>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</si>
  <si>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</si>
  <si>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</si>
  <si>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</si>
  <si>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</si>
  <si>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</si>
  <si>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</si>
  <si>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</si>
  <si>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</si>
  <si>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</si>
  <si>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</si>
  <si>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</si>
  <si>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</si>
  <si>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</si>
  <si>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</si>
  <si>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</si>
  <si>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</si>
  <si>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</si>
  <si>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</si>
  <si>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</si>
  <si>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</si>
  <si>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</si>
  <si>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</si>
  <si>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</si>
  <si>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</si>
  <si>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</si>
  <si>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</si>
  <si>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</si>
  <si>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</si>
  <si>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</si>
  <si>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</si>
  <si>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</si>
  <si>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</si>
  <si>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</si>
  <si>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</si>
  <si>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</si>
  <si>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</si>
  <si>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</si>
  <si>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</si>
  <si>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</si>
  <si>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</si>
  <si>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</si>
  <si>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</si>
  <si>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</si>
  <si>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</si>
  <si>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</si>
  <si>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</si>
  <si>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</si>
  <si>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</si>
  <si>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</si>
  <si>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</si>
  <si>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</si>
  <si>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</si>
  <si>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</si>
  <si>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</si>
  <si>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</si>
  <si>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</si>
  <si>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</si>
  <si>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</si>
  <si>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</si>
  <si>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</si>
  <si>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</si>
  <si>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</si>
  <si>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</si>
  <si>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</si>
  <si>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</si>
  <si>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</si>
  <si>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</si>
  <si>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</si>
  <si>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</si>
  <si>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</si>
  <si>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</si>
  <si>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</si>
  <si>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</si>
  <si>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</si>
  <si>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</si>
  <si>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</si>
  <si>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</si>
  <si>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</si>
  <si>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</si>
  <si>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</si>
  <si>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</si>
  <si>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</si>
  <si>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</si>
  <si>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</si>
  <si>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</si>
  <si>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</si>
  <si>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</si>
  <si>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</si>
  <si>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</si>
  <si>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</si>
  <si>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</si>
  <si>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</si>
  <si>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</si>
  <si>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</si>
  <si>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</si>
  <si>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</si>
  <si>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</si>
  <si>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</si>
  <si>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</si>
  <si>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</si>
  <si>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</si>
  <si>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</si>
  <si>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</si>
  <si>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</si>
  <si>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</si>
  <si>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</si>
  <si>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</si>
  <si>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</si>
  <si>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</si>
  <si>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</si>
  <si>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</si>
  <si>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</si>
  <si>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</si>
  <si>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</si>
  <si>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</si>
  <si>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</si>
  <si>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</si>
  <si>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</si>
  <si>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</si>
  <si>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</si>
  <si>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</si>
  <si>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</si>
  <si>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</si>
  <si>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</si>
  <si>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</si>
  <si>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</si>
  <si>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</si>
  <si>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</si>
  <si>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</si>
  <si>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</si>
  <si>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</si>
  <si>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</si>
  <si>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</si>
  <si>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</si>
  <si>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</si>
  <si>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</si>
  <si>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</si>
  <si>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</si>
  <si>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</si>
  <si>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</si>
  <si>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</si>
  <si>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</si>
  <si>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</si>
  <si>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</si>
  <si>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</si>
  <si>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</si>
  <si>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</si>
  <si>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</si>
  <si>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</si>
  <si>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</si>
  <si>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</si>
  <si>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</si>
  <si>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</si>
  <si>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</si>
  <si>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</si>
  <si>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</si>
  <si>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</si>
  <si>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</si>
  <si>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</si>
  <si>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</si>
  <si>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</si>
  <si>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</si>
  <si>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</si>
  <si>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</si>
  <si>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</si>
  <si>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</si>
  <si>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</si>
  <si>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</si>
  <si>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</si>
  <si>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</si>
  <si>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</si>
  <si>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</si>
  <si>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</si>
  <si>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</si>
  <si>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</si>
  <si>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</si>
  <si>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</si>
  <si>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</si>
  <si>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</si>
  <si>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</si>
  <si>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</si>
  <si>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</si>
  <si>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</si>
  <si>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</si>
  <si>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</si>
  <si>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</si>
  <si>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</si>
  <si>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</si>
  <si>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</si>
  <si>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</si>
  <si>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</si>
  <si>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</si>
  <si>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</si>
  <si>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</si>
  <si>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</si>
  <si>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</si>
  <si>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</si>
  <si>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</si>
  <si>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</si>
  <si>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</si>
  <si>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</si>
  <si>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</si>
  <si>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</si>
  <si>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</si>
  <si>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</si>
  <si>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</si>
  <si>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</si>
  <si>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</si>
  <si>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</si>
  <si>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</si>
  <si>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</si>
  <si>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</si>
  <si>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</si>
  <si>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</si>
  <si>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</si>
  <si>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</si>
  <si>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</si>
  <si>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</si>
  <si>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</si>
  <si>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</si>
  <si>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</si>
  <si>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</si>
  <si>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</si>
  <si>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</si>
  <si>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</si>
  <si>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</si>
  <si>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</si>
  <si>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</si>
  <si>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</si>
  <si>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</si>
  <si>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</si>
  <si>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</si>
  <si>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</si>
  <si>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</si>
  <si>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</si>
  <si>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</si>
  <si>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</si>
  <si>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</si>
  <si>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</si>
  <si>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</si>
  <si>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</si>
  <si>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</si>
  <si>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</si>
  <si>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</si>
  <si>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</si>
  <si>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</si>
  <si>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</si>
  <si>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</si>
  <si>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</si>
  <si>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</si>
  <si>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</si>
  <si>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</si>
  <si>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</si>
  <si>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</si>
  <si>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</si>
  <si>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</si>
  <si>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</si>
  <si>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</si>
  <si>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</si>
  <si>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</si>
  <si>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</si>
  <si>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</si>
  <si>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</si>
  <si>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</si>
  <si>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</si>
  <si>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</si>
  <si>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</si>
  <si>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</si>
  <si>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</si>
  <si>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</si>
  <si>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</si>
  <si>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</si>
  <si>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</si>
  <si>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</si>
  <si>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</si>
  <si>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</si>
  <si>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</si>
  <si>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</si>
  <si>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</si>
  <si>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</si>
  <si>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</si>
  <si>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</si>
  <si>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</si>
  <si>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</si>
  <si>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</si>
  <si>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</si>
  <si>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</si>
  <si>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</si>
  <si>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</si>
  <si>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</si>
  <si>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</si>
  <si>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</si>
  <si>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</si>
  <si>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</si>
  <si>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</si>
  <si>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</si>
  <si>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</si>
  <si>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</si>
  <si>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</si>
  <si>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</si>
  <si>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</si>
  <si>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</si>
  <si>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</si>
  <si>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</si>
  <si>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</si>
  <si>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</si>
  <si>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</si>
  <si>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</si>
  <si>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</si>
  <si>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</si>
  <si>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</si>
  <si>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</si>
  <si>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</si>
  <si>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</si>
  <si>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</si>
  <si>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</si>
  <si>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</si>
  <si>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</si>
  <si>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</si>
  <si>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</si>
  <si>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</si>
  <si>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</si>
  <si>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</si>
  <si>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</si>
  <si>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</si>
  <si>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</si>
  <si>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</si>
  <si>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</si>
  <si>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</si>
  <si>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</si>
  <si>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</si>
  <si>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</si>
  <si>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</si>
  <si>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</si>
  <si>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</si>
  <si>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</si>
  <si>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</si>
  <si>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</si>
  <si>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</si>
  <si>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</si>
  <si>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</si>
  <si>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</si>
  <si>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</si>
  <si>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</si>
  <si>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</si>
  <si>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</si>
  <si>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</si>
  <si>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</si>
  <si>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</si>
  <si>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</si>
  <si>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</si>
  <si>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</si>
  <si>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</si>
  <si>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</si>
  <si>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</si>
  <si>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</si>
  <si>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</si>
  <si>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</si>
  <si>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</si>
  <si>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</si>
  <si>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</si>
  <si>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</si>
  <si>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</si>
  <si>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</si>
  <si>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</si>
  <si>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</si>
  <si>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</si>
  <si>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</si>
  <si>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</si>
  <si>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</si>
  <si>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</si>
  <si>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</si>
  <si>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</si>
  <si>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</si>
  <si>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</si>
  <si>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</si>
  <si>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</si>
  <si>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</si>
  <si>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</si>
  <si>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</si>
  <si>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</si>
  <si>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</si>
  <si>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</si>
  <si>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</si>
  <si>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</si>
  <si>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</si>
  <si>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</si>
  <si>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</si>
  <si>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</si>
  <si>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</si>
  <si>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</si>
  <si>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</si>
  <si>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</si>
  <si>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</si>
  <si>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</si>
  <si>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</si>
  <si>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</si>
  <si>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</si>
  <si>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</si>
  <si>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</si>
  <si>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</si>
  <si>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</si>
  <si>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</si>
  <si>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</si>
  <si>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</si>
  <si>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</si>
  <si>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</si>
  <si>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</si>
  <si>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</si>
  <si>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</si>
  <si>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</si>
  <si>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</si>
  <si>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</si>
  <si>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</si>
  <si>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</si>
  <si>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</si>
  <si>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</si>
  <si>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</si>
  <si>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</si>
  <si>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</si>
  <si>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</si>
  <si>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</si>
  <si>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</si>
  <si>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</si>
  <si>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</si>
  <si>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</si>
  <si>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</si>
  <si>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</si>
  <si>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</si>
  <si>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</si>
  <si>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</si>
  <si>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</si>
  <si>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</si>
  <si>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</si>
  <si>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</si>
  <si>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</si>
  <si>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</si>
  <si>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</si>
  <si>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</si>
  <si>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</si>
  <si>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</si>
  <si>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</si>
  <si>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</si>
  <si>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</si>
  <si>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</si>
  <si>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</si>
  <si>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</si>
  <si>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</si>
  <si>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</si>
  <si>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</si>
  <si>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</si>
  <si>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</si>
  <si>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</si>
  <si>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</si>
  <si>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</si>
  <si>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</si>
  <si>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</si>
  <si>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</si>
  <si>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</si>
  <si>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</si>
  <si>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</si>
  <si>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</si>
  <si>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</si>
  <si>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</si>
  <si>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</si>
  <si>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</si>
  <si>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</si>
  <si>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</si>
  <si>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</si>
  <si>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</si>
  <si>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</si>
  <si>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</si>
  <si>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</si>
  <si>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</si>
  <si>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</si>
  <si>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</si>
  <si>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</si>
  <si>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</si>
  <si>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</si>
  <si>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</si>
  <si>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</si>
  <si>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</si>
  <si>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</si>
  <si>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</si>
  <si>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</si>
  <si>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</si>
  <si>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</si>
  <si>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</si>
  <si>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</si>
  <si>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</si>
  <si>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</si>
  <si>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</si>
  <si>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</si>
  <si>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</si>
  <si>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</si>
  <si>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</si>
  <si>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</si>
  <si>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</si>
  <si>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</si>
  <si>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</si>
  <si>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</si>
  <si>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</si>
  <si>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</si>
  <si>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</si>
  <si>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</si>
  <si>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</si>
  <si>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</si>
  <si>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</si>
  <si>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</si>
  <si>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</si>
  <si>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</si>
  <si>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</si>
  <si>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</si>
  <si>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</si>
  <si>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</si>
  <si>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</si>
  <si>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</si>
  <si>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</si>
  <si>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</si>
  <si>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</si>
  <si>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</si>
  <si>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</si>
  <si>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</si>
  <si>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</si>
  <si>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</si>
  <si>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</si>
  <si>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</si>
  <si>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</si>
  <si>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</si>
  <si>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</si>
  <si>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</si>
  <si>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</si>
  <si>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</si>
  <si>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</si>
  <si>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</si>
  <si>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</si>
  <si>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</si>
  <si>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</si>
  <si>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</si>
  <si>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</si>
  <si>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</si>
  <si>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</si>
  <si>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</si>
  <si>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</si>
  <si>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</si>
  <si>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</si>
  <si>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</si>
  <si>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</si>
  <si>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</si>
  <si>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</si>
  <si>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</si>
  <si>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</si>
  <si>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</si>
  <si>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</si>
  <si>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</si>
  <si>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</si>
  <si>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</si>
  <si>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</si>
  <si>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</si>
  <si>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</si>
  <si>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</si>
  <si>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</si>
  <si>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</si>
  <si>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</si>
  <si>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</si>
  <si>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</si>
  <si>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</si>
  <si>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</si>
  <si>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</si>
  <si>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</si>
  <si>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</si>
  <si>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</si>
  <si>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</si>
  <si>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</si>
  <si>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</si>
  <si>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</si>
  <si>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</si>
  <si>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</si>
  <si>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</si>
  <si>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</si>
  <si>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</si>
  <si>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</si>
  <si>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</si>
  <si>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</si>
  <si>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</si>
  <si>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</si>
  <si>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</si>
  <si>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</si>
  <si>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</si>
  <si>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</si>
  <si>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</si>
  <si>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</si>
  <si>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</si>
  <si>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</si>
  <si>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</si>
  <si>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</si>
  <si>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</si>
  <si>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</si>
  <si>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</si>
  <si>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</si>
  <si>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</si>
  <si>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</si>
  <si>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</si>
  <si>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</si>
  <si>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</si>
  <si>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</si>
  <si>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</si>
  <si>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</si>
  <si>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</si>
  <si>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</si>
  <si>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</si>
  <si>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</si>
  <si>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</si>
  <si>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</si>
  <si>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</si>
  <si>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</si>
  <si>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</si>
  <si>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</si>
  <si>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</si>
  <si>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</si>
  <si>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</si>
  <si>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</si>
  <si>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</si>
  <si>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</si>
  <si>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</si>
  <si>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</si>
  <si>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</si>
  <si>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</si>
  <si>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</si>
  <si>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</si>
  <si>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</si>
  <si>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</si>
  <si>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</si>
  <si>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</si>
  <si>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</si>
  <si>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</si>
  <si>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</si>
  <si>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</si>
  <si>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</si>
  <si>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</si>
  <si>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</si>
  <si>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</si>
  <si>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</si>
  <si>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</si>
  <si>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</si>
  <si>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</si>
  <si>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</si>
  <si>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</si>
  <si>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</si>
  <si>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</si>
  <si>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</si>
  <si>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</si>
  <si>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</si>
  <si>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</si>
  <si>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</si>
  <si>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</si>
  <si>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</si>
  <si>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</si>
  <si>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</si>
  <si>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</si>
  <si>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</si>
  <si>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</si>
  <si>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</si>
  <si>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</si>
  <si>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</si>
  <si>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</si>
  <si>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</si>
  <si>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</si>
  <si>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</si>
  <si>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</si>
  <si>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</si>
  <si>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</si>
  <si>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</si>
  <si>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</si>
  <si>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</si>
  <si>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</si>
  <si>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</si>
  <si>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</si>
  <si>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</si>
  <si>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</si>
  <si>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</si>
  <si>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</si>
  <si>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</si>
  <si>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</si>
  <si>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</si>
  <si>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</si>
  <si>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</si>
  <si>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</si>
  <si>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</si>
  <si>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</si>
  <si>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</si>
  <si>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</si>
  <si>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</si>
  <si>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</si>
  <si>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</si>
  <si>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</si>
  <si>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</si>
  <si>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</si>
  <si>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</si>
  <si>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</si>
  <si>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</si>
  <si>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</si>
  <si>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</si>
  <si>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</si>
  <si>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</si>
  <si>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</si>
  <si>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</si>
  <si>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</si>
  <si>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</si>
  <si>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</si>
  <si>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</si>
  <si>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</si>
  <si>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</si>
  <si>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</si>
  <si>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</si>
  <si>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</si>
  <si>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</si>
  <si>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</si>
  <si>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</si>
  <si>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</si>
  <si>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</si>
  <si>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</si>
  <si>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</si>
  <si>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</si>
  <si>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</si>
  <si>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</si>
  <si>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</si>
  <si>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</si>
  <si>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</si>
  <si>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</si>
  <si>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</si>
  <si>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</si>
  <si>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</si>
  <si>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</si>
  <si>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</si>
  <si>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</si>
  <si>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</si>
  <si>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</si>
  <si>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</si>
  <si>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</si>
  <si>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</si>
  <si>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</si>
  <si>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</si>
  <si>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</si>
  <si>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</si>
  <si>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</si>
  <si>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</si>
  <si>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</si>
  <si>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</si>
  <si>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</si>
  <si>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</si>
  <si>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</si>
  <si>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</si>
  <si>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</si>
  <si>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</si>
  <si>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</si>
  <si>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</si>
  <si>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</si>
  <si>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</si>
  <si>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</si>
  <si>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</si>
  <si>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</si>
  <si>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</si>
  <si>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</si>
  <si>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</si>
  <si>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</si>
  <si>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</si>
  <si>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</si>
  <si>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</si>
  <si>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</si>
  <si>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</si>
  <si>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</si>
  <si>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</si>
  <si>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</si>
  <si>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</si>
  <si>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</si>
  <si>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</si>
  <si>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</si>
  <si>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</si>
  <si>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</si>
  <si>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</si>
  <si>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</si>
  <si>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</si>
  <si>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</si>
  <si>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</si>
  <si>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</si>
  <si>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</si>
  <si>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</si>
  <si>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</si>
  <si>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</si>
  <si>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</si>
  <si>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</si>
  <si>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</si>
  <si>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</si>
  <si>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</si>
  <si>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</si>
  <si>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</si>
  <si>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</si>
  <si>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</si>
  <si>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</si>
  <si>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</si>
  <si>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</si>
  <si>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</si>
  <si>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</si>
  <si>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</si>
  <si>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</si>
  <si>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</si>
  <si>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</si>
  <si>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</si>
  <si>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</si>
  <si>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</si>
  <si>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</si>
  <si>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</si>
  <si>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</si>
  <si>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</si>
  <si>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</si>
  <si>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</si>
  <si>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</si>
  <si>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</si>
  <si>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</si>
  <si>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</si>
  <si>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</si>
  <si>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</si>
  <si>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</si>
  <si>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</si>
  <si>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</si>
  <si>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</si>
  <si>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</si>
  <si>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</si>
  <si>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</si>
  <si>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</si>
  <si>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</si>
  <si>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</si>
  <si>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</si>
  <si>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</si>
  <si>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</si>
  <si>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</si>
  <si>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</si>
  <si>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</si>
  <si>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</si>
  <si>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</si>
  <si>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</si>
  <si>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</si>
  <si>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</si>
  <si>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</si>
  <si>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</si>
  <si>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</si>
  <si>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</si>
  <si>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</si>
  <si>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</si>
  <si>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</si>
  <si>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</si>
  <si>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</si>
  <si>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</si>
  <si>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</si>
  <si>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</si>
  <si>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</si>
  <si>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</si>
  <si>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</si>
  <si>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</si>
  <si>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</si>
  <si>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</si>
  <si>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</si>
  <si>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</si>
  <si>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</si>
  <si>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</si>
  <si>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</si>
  <si>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</si>
  <si>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</si>
  <si>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</si>
  <si>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</si>
  <si>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</si>
  <si>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</si>
  <si>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</si>
  <si>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</si>
  <si>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</si>
  <si>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</si>
  <si>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</si>
  <si>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</si>
  <si>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</si>
  <si>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</si>
  <si>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</si>
  <si>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</si>
  <si>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</si>
  <si>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</si>
  <si>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</si>
  <si>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</si>
  <si>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</si>
  <si>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</si>
  <si>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</si>
  <si>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</si>
  <si>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</si>
  <si>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</si>
  <si>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</si>
  <si>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</si>
  <si>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</si>
  <si>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</si>
  <si>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</si>
  <si>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</si>
  <si>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</si>
  <si>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</si>
  <si>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</si>
  <si>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</si>
  <si>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</si>
  <si>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</si>
  <si>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</si>
  <si>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</si>
  <si>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</si>
  <si>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</si>
  <si>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</si>
  <si>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</si>
  <si>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</si>
  <si>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</si>
  <si>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</si>
  <si>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</si>
  <si>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</si>
  <si>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</si>
  <si>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</si>
  <si>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</si>
  <si>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</si>
  <si>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</si>
  <si>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</si>
  <si>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</si>
  <si>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</si>
  <si>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</si>
  <si>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</si>
  <si>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</si>
  <si>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</si>
  <si>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</si>
  <si>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</si>
  <si>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</si>
  <si>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</si>
  <si>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</si>
  <si>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</si>
  <si>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</si>
  <si>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</si>
  <si>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</si>
  <si>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</si>
  <si>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</si>
  <si>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</si>
  <si>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</si>
  <si>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</si>
  <si>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</si>
  <si>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</si>
  <si>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</si>
  <si>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</si>
  <si>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</si>
  <si>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</si>
  <si>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</si>
  <si>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</si>
  <si>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</si>
  <si>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</si>
  <si>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</si>
  <si>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</si>
  <si>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</si>
  <si>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</si>
  <si>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</si>
  <si>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</si>
  <si>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</si>
  <si>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</si>
  <si>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</si>
  <si>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</si>
  <si>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</si>
  <si>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</si>
  <si>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</si>
  <si>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</si>
  <si>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</si>
  <si>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</si>
  <si>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</si>
  <si>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</si>
  <si>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</si>
  <si>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</si>
  <si>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</si>
  <si>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</si>
  <si>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</si>
  <si>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</si>
  <si>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</si>
  <si>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</si>
  <si>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</si>
  <si>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</si>
  <si>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</si>
  <si>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</si>
  <si>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</si>
  <si>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</si>
  <si>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</si>
  <si>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</si>
  <si>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</si>
  <si>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</si>
  <si>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</si>
  <si>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</si>
  <si>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</si>
  <si>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</si>
  <si>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</si>
  <si>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</si>
  <si>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</si>
  <si>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</si>
  <si>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</si>
  <si>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</si>
  <si>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</si>
  <si>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</si>
  <si>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</si>
  <si>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</si>
  <si>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</si>
  <si>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</si>
  <si>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</si>
  <si>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</si>
  <si>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</si>
  <si>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</si>
  <si>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</si>
  <si>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</si>
  <si>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</si>
  <si>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</si>
  <si>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</si>
  <si>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</si>
  <si>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</si>
  <si>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</si>
  <si>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</si>
  <si>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</si>
  <si>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</si>
  <si>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</si>
  <si>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</si>
  <si>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</si>
  <si>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</si>
  <si>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</si>
  <si>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</si>
  <si>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</si>
  <si>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</si>
  <si>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</si>
  <si>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</si>
  <si>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</si>
  <si>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</si>
  <si>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</si>
  <si>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</si>
  <si>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</si>
  <si>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</si>
  <si>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</si>
  <si>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</si>
  <si>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</si>
  <si>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</si>
  <si>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</si>
  <si>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</si>
  <si>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</si>
  <si>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</si>
  <si>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</si>
  <si>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</si>
  <si>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</si>
  <si>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</si>
  <si>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</si>
  <si>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</si>
  <si>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</si>
  <si>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</si>
  <si>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</si>
  <si>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</si>
  <si>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</si>
  <si>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</si>
  <si>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</si>
  <si>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</si>
  <si>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</si>
  <si>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</si>
  <si>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</si>
  <si>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</si>
  <si>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</si>
  <si>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</si>
  <si>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</si>
  <si>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</si>
  <si>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</si>
  <si>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</si>
  <si>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</si>
  <si>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</si>
  <si>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</si>
  <si>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</si>
  <si>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</si>
  <si>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</si>
  <si>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</si>
  <si>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</si>
  <si>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</si>
  <si>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</si>
  <si>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</si>
  <si>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</si>
  <si>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</si>
  <si>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</si>
  <si>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</si>
  <si>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</si>
  <si>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</si>
  <si>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</si>
  <si>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</si>
  <si>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</si>
  <si>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</si>
  <si>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</si>
  <si>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</si>
  <si>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</si>
  <si>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</si>
  <si>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</si>
  <si>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</si>
  <si>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</si>
  <si>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</si>
  <si>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</si>
  <si>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</si>
  <si>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</si>
  <si>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</si>
  <si>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</si>
  <si>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</si>
  <si>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</si>
  <si>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</si>
  <si>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</si>
  <si>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</si>
  <si>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</si>
  <si>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</si>
  <si>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</si>
  <si>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</si>
  <si>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</si>
  <si>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</si>
  <si>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</si>
  <si>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</si>
  <si>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</si>
  <si>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</si>
  <si>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</si>
  <si>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</si>
  <si>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</si>
  <si>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</si>
  <si>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</si>
  <si>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</si>
  <si>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</si>
  <si>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</si>
  <si>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</si>
  <si>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</si>
  <si>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</si>
  <si>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</si>
  <si>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</si>
  <si>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</si>
  <si>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</si>
  <si>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</si>
  <si>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</si>
  <si>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</si>
  <si>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</si>
  <si>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</si>
  <si>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</si>
  <si>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</si>
  <si>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</si>
  <si>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</si>
  <si>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</si>
  <si>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</si>
  <si>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</si>
  <si>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</si>
  <si>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</si>
  <si>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</si>
  <si>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</si>
  <si>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</si>
  <si>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</si>
  <si>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</si>
  <si>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</si>
  <si>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</si>
  <si>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</si>
  <si>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</si>
  <si>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</si>
  <si>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</si>
  <si>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</si>
  <si>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</si>
  <si>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</si>
  <si>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</si>
  <si>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</si>
  <si>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</si>
  <si>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</si>
  <si>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</si>
  <si>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</si>
  <si>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</si>
  <si>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</si>
  <si>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</si>
  <si>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</si>
  <si>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</si>
  <si>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</si>
  <si>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</si>
  <si>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</si>
  <si>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</si>
  <si>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</si>
  <si>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</si>
  <si>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</si>
  <si>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</si>
  <si>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</si>
  <si>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</si>
  <si>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</si>
  <si>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</si>
  <si>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</si>
  <si>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</si>
  <si>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</si>
  <si>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</si>
  <si>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</si>
  <si>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</si>
  <si>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</si>
  <si>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</si>
  <si>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</si>
  <si>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</si>
  <si>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</si>
  <si>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</si>
  <si>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</si>
  <si>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</si>
  <si>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</si>
  <si>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</si>
  <si>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</si>
  <si>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</si>
  <si>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</si>
  <si>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</si>
  <si>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</si>
  <si>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</si>
  <si>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</si>
  <si>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</si>
  <si>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</si>
  <si>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</si>
  <si>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</si>
  <si>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</si>
  <si>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</si>
  <si>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</si>
  <si>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</si>
  <si>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</si>
  <si>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</si>
  <si>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</si>
  <si>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</si>
  <si>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</si>
  <si>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</si>
  <si>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</si>
  <si>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</si>
  <si>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</si>
  <si>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</si>
  <si>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</si>
  <si>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</si>
  <si>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</si>
  <si>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</si>
  <si>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</si>
  <si>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</si>
  <si>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</si>
  <si>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</si>
  <si>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</si>
  <si>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</si>
  <si>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</si>
  <si>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</si>
  <si>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</si>
  <si>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</si>
  <si>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</si>
  <si>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</si>
  <si>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</si>
  <si>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</si>
  <si>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</si>
  <si>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</si>
  <si>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</si>
  <si>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</si>
  <si>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</si>
  <si>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</si>
  <si>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</si>
  <si>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</si>
  <si>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</si>
  <si>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</si>
  <si>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</si>
  <si>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</si>
  <si>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</si>
  <si>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</si>
  <si>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</si>
  <si>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</si>
  <si>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</si>
  <si>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</si>
  <si>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</si>
  <si>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</si>
  <si>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</si>
  <si>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</si>
  <si>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</si>
  <si>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</si>
  <si>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</si>
  <si>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</si>
  <si>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</si>
  <si>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</si>
  <si>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</si>
  <si>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</si>
  <si>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</si>
  <si>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</si>
  <si>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</si>
  <si>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</si>
  <si>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</si>
  <si>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</si>
  <si>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</si>
  <si>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</si>
  <si>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</si>
  <si>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</si>
  <si>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</si>
  <si>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</si>
  <si>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</si>
  <si>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</si>
  <si>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</si>
  <si>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</si>
  <si>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</si>
  <si>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</si>
  <si>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</si>
  <si>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</si>
  <si>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</si>
  <si>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</si>
  <si>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</si>
  <si>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</si>
  <si>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</si>
  <si>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</si>
  <si>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</si>
  <si>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</si>
  <si>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</si>
  <si>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</si>
  <si>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</si>
  <si>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</si>
  <si>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</si>
  <si>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</si>
  <si>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</si>
  <si>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</si>
  <si>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</si>
  <si>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</si>
  <si>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</si>
  <si>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</si>
  <si>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</si>
  <si>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</si>
  <si>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</si>
  <si>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</si>
  <si>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</si>
  <si>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</si>
  <si>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</si>
  <si>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</si>
  <si>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</si>
  <si>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</si>
  <si>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</si>
  <si>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</si>
  <si>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</si>
  <si>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</si>
  <si>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</si>
  <si>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</si>
  <si>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</si>
  <si>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</si>
  <si>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</si>
  <si>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</si>
  <si>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</si>
  <si>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</si>
  <si>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</si>
  <si>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</si>
  <si>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</si>
  <si>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</si>
  <si>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</si>
  <si>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</si>
  <si>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</si>
  <si>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</si>
  <si>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</si>
  <si>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</si>
  <si>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</si>
  <si>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</si>
  <si>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</si>
  <si>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</si>
  <si>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</si>
  <si>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</si>
  <si>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</si>
  <si>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</si>
  <si>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</si>
  <si>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</si>
  <si>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</si>
  <si>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</si>
  <si>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</si>
  <si>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</si>
  <si>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</si>
  <si>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</si>
  <si>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</si>
  <si>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</si>
  <si>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</si>
  <si>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</si>
  <si>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</si>
  <si>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</si>
  <si>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</si>
  <si>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</si>
  <si>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</si>
  <si>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</si>
  <si>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</si>
  <si>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</si>
  <si>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</si>
  <si>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</si>
  <si>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</si>
  <si>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</si>
  <si>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</si>
  <si>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</si>
  <si>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</si>
  <si>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</si>
  <si>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</si>
  <si>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</si>
  <si>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</si>
  <si>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</si>
  <si>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</si>
  <si>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</si>
  <si>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</si>
  <si>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</si>
  <si>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</si>
  <si>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</si>
  <si>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</si>
  <si>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</si>
  <si>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</si>
  <si>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</si>
  <si>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</si>
  <si>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</si>
  <si>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</si>
  <si>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</si>
  <si>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</si>
  <si>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</si>
  <si>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</si>
  <si>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</si>
  <si>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</si>
  <si>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</si>
  <si>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</si>
  <si>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</si>
  <si>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</si>
  <si>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</si>
  <si>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</si>
  <si>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</si>
  <si>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</si>
  <si>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</si>
  <si>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</si>
  <si>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</si>
  <si>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</si>
  <si>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</si>
  <si>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</si>
  <si>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</si>
  <si>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</si>
  <si>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</si>
  <si>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</si>
  <si>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</si>
  <si>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</si>
  <si>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</si>
  <si>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</si>
  <si>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</si>
  <si>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</si>
  <si>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</si>
  <si>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</si>
  <si>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</si>
  <si>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</si>
  <si>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</si>
  <si>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</si>
  <si>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</si>
  <si>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</si>
  <si>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</si>
  <si>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</si>
  <si>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</si>
  <si>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</si>
  <si>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</si>
  <si>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</si>
  <si>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</si>
  <si>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</si>
  <si>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</si>
  <si>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</si>
  <si>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</si>
  <si>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</si>
  <si>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</si>
  <si>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</si>
  <si>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</si>
  <si>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</si>
  <si>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</si>
  <si>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</si>
  <si>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</si>
  <si>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</si>
  <si>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</si>
  <si>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</si>
  <si>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</si>
  <si>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</si>
  <si>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</si>
  <si>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</si>
  <si>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</si>
  <si>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</si>
  <si>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</si>
  <si>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</si>
  <si>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</si>
  <si>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</si>
  <si>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</si>
  <si>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</si>
  <si>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</si>
  <si>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</si>
  <si>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</si>
  <si>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</si>
  <si>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</si>
  <si>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</si>
  <si>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</si>
  <si>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</si>
  <si>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</si>
  <si>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</si>
  <si>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</si>
  <si>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</si>
  <si>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</si>
  <si>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</si>
  <si>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</si>
  <si>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</si>
  <si>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</si>
  <si>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</si>
  <si>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</si>
  <si>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</si>
  <si>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</si>
  <si>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</si>
  <si>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</si>
  <si>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</si>
  <si>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</si>
  <si>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</si>
  <si>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</si>
  <si>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</si>
  <si>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</si>
  <si>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</si>
  <si>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</si>
  <si>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</si>
  <si>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</si>
  <si>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</si>
  <si>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</si>
  <si>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</si>
  <si>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</si>
  <si>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</si>
  <si>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</si>
  <si>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</si>
  <si>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</si>
  <si>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</si>
  <si>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</si>
  <si>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</si>
  <si>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</si>
  <si>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</si>
  <si>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</si>
  <si>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</si>
  <si>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</si>
  <si>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</si>
  <si>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</si>
  <si>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</si>
  <si>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</si>
  <si>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</si>
  <si>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</si>
  <si>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</si>
  <si>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</si>
  <si>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</si>
  <si>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</si>
  <si>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</si>
  <si>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</si>
  <si>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</si>
  <si>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</si>
  <si>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</si>
  <si>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</si>
  <si>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</si>
  <si>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</si>
  <si>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</si>
  <si>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</si>
  <si>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</si>
  <si>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</si>
  <si>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</si>
  <si>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</si>
  <si>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</si>
  <si>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</si>
  <si>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</si>
  <si>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</si>
  <si>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</si>
  <si>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</si>
  <si>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</si>
  <si>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</si>
  <si>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</si>
  <si>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</si>
  <si>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</si>
  <si>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</si>
  <si>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</si>
  <si>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</si>
  <si>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</si>
  <si>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</si>
  <si>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</si>
  <si>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</si>
  <si>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</si>
  <si>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</si>
  <si>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</si>
  <si>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</si>
  <si>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</si>
  <si>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</si>
  <si>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</si>
  <si>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</si>
  <si>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</si>
  <si>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</si>
  <si>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</si>
  <si>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</si>
  <si>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</si>
  <si>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</si>
  <si>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</si>
  <si>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</si>
  <si>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</si>
  <si>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</si>
  <si>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</si>
  <si>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</si>
  <si>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</si>
  <si>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</si>
  <si>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</si>
  <si>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</si>
  <si>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</si>
  <si>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</si>
  <si>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</si>
  <si>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</si>
  <si>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</si>
  <si>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</si>
  <si>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</si>
  <si>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</si>
  <si>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</si>
  <si>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</si>
  <si>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</si>
  <si>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</si>
  <si>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</si>
  <si>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</si>
  <si>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</si>
  <si>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</si>
  <si>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</si>
  <si>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</si>
  <si>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</si>
  <si>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</si>
  <si>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</si>
  <si>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</si>
  <si>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</si>
  <si>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</si>
  <si>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</si>
  <si>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</si>
  <si>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</si>
  <si>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</si>
  <si>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</si>
  <si>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</si>
  <si>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</si>
  <si>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</si>
  <si>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</si>
  <si>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</si>
  <si>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</si>
  <si>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</si>
  <si>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</si>
  <si>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</si>
  <si>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</si>
  <si>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</si>
  <si>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</si>
  <si>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</si>
  <si>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</si>
  <si>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</si>
  <si>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</si>
  <si>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</si>
  <si>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</si>
  <si>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</si>
  <si>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</si>
  <si>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</si>
  <si>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</si>
  <si>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</si>
  <si>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</si>
  <si>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</si>
  <si>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</si>
  <si>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</si>
  <si>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</si>
  <si>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</si>
  <si>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</si>
  <si>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</si>
  <si>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</si>
  <si>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</si>
  <si>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</si>
  <si>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</si>
  <si>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</si>
  <si>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</si>
  <si>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</si>
  <si>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</si>
  <si>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</si>
  <si>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</si>
  <si>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</si>
  <si>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</si>
  <si>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</si>
  <si>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</si>
  <si>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</si>
  <si>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</si>
  <si>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</si>
  <si>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</si>
  <si>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</si>
  <si>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</si>
  <si>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</si>
  <si>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</si>
  <si>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</si>
  <si>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</si>
  <si>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</si>
  <si>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</si>
  <si>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</si>
  <si>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</si>
  <si>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</si>
  <si>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</si>
  <si>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</si>
  <si>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</si>
  <si>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</si>
  <si>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</si>
  <si>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</si>
  <si>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</si>
  <si>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</si>
  <si>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</si>
  <si>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</si>
  <si>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</si>
  <si>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</si>
  <si>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</si>
  <si>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</si>
  <si>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</si>
  <si>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</si>
  <si>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</si>
  <si>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</si>
  <si>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</si>
  <si>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</si>
  <si>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</si>
  <si>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</si>
  <si>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</si>
  <si>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</si>
  <si>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</si>
  <si>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</si>
  <si>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</si>
  <si>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</si>
  <si>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</si>
  <si>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</si>
  <si>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</si>
  <si>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</si>
  <si>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</si>
  <si>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</si>
  <si>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</si>
  <si>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</si>
  <si>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</si>
  <si>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</si>
  <si>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</si>
  <si>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</si>
  <si>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</si>
  <si>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</si>
  <si>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</si>
  <si>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</si>
  <si>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</si>
  <si>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</si>
  <si>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</si>
  <si>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</si>
  <si>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</si>
  <si>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</si>
  <si>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</si>
  <si>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</si>
  <si>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</si>
  <si>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</si>
  <si>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</si>
  <si>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</si>
  <si>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</si>
  <si>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</si>
  <si>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</si>
  <si>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</si>
  <si>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</si>
  <si>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</si>
  <si>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</si>
  <si>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</si>
  <si>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</si>
  <si>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</si>
  <si>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</si>
  <si>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</si>
  <si>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</si>
  <si>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</si>
  <si>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</si>
  <si>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</si>
  <si>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</si>
  <si>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</si>
  <si>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</si>
  <si>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</si>
  <si>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</si>
  <si>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</si>
  <si>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</si>
  <si>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</si>
  <si>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</si>
  <si>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</si>
  <si>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</si>
  <si>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</si>
  <si>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</si>
  <si>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</si>
  <si>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</si>
  <si>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</si>
  <si>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</si>
  <si>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</si>
  <si>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</si>
  <si>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</si>
  <si>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</si>
  <si>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</si>
  <si>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</si>
  <si>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</si>
  <si>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</si>
  <si>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</si>
  <si>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</si>
  <si>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</si>
  <si>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</si>
  <si>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</si>
  <si>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</si>
  <si>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</si>
  <si>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</si>
  <si>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</si>
  <si>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</si>
  <si>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</si>
  <si>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</si>
  <si>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</si>
  <si>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</si>
  <si>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</si>
  <si>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</si>
  <si>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</si>
  <si>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</si>
  <si>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</si>
  <si>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</si>
  <si>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</si>
  <si>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</si>
  <si>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</si>
  <si>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</si>
  <si>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</si>
  <si>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</si>
  <si>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</si>
  <si>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</si>
  <si>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</si>
  <si>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</si>
  <si>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</si>
  <si>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</si>
  <si>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</si>
  <si>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</si>
  <si>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</si>
  <si>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</si>
  <si>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</si>
  <si>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</si>
  <si>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</si>
  <si>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</si>
  <si>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</si>
  <si>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</si>
  <si>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</si>
  <si>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</si>
  <si>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</si>
  <si>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</si>
  <si>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</si>
  <si>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</si>
  <si>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</si>
  <si>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</si>
  <si>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</si>
  <si>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</si>
  <si>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</si>
  <si>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</si>
  <si>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</si>
  <si>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</si>
  <si>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</si>
  <si>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</si>
  <si>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</si>
  <si>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</si>
  <si>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</si>
  <si>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</si>
  <si>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</si>
  <si>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</si>
  <si>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</si>
  <si>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</si>
  <si>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</si>
  <si>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</si>
  <si>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</si>
  <si>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</si>
  <si>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</si>
  <si>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</si>
  <si>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</si>
  <si>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</si>
  <si>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</si>
  <si>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</si>
  <si>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</si>
  <si>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</si>
  <si>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</si>
  <si>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</si>
  <si>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</si>
  <si>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</si>
  <si>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</si>
  <si>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</si>
  <si>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</si>
  <si>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</si>
  <si>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</si>
  <si>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</si>
  <si>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</si>
  <si>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</si>
  <si>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</si>
  <si>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</si>
  <si>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</si>
  <si>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</si>
  <si>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</si>
  <si>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</si>
  <si>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</si>
  <si>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</si>
  <si>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</si>
  <si>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</si>
  <si>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</si>
  <si>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</si>
  <si>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</si>
  <si>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</si>
  <si>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</si>
  <si>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</si>
  <si>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</si>
  <si>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</si>
  <si>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</si>
  <si>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</si>
  <si>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</si>
  <si>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</si>
  <si>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</si>
  <si>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</si>
  <si>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</si>
  <si>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</si>
  <si>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</si>
  <si>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</si>
  <si>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</si>
  <si>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</si>
  <si>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</si>
  <si>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</si>
  <si>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</si>
  <si>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</si>
  <si>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</si>
  <si>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</si>
  <si>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</si>
  <si>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</si>
  <si>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</si>
  <si>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</si>
  <si>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</si>
  <si>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</si>
  <si>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</si>
  <si>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</si>
  <si>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</si>
  <si>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</si>
  <si>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</si>
  <si>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</si>
  <si>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</si>
  <si>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</si>
  <si>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</si>
  <si>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</si>
  <si>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</si>
  <si>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</si>
  <si>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</si>
  <si>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</si>
  <si>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</si>
  <si>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</si>
  <si>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</si>
  <si>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</si>
  <si>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</si>
  <si>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</si>
  <si>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</si>
  <si>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</si>
  <si>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</si>
  <si>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</si>
  <si>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</si>
  <si>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</si>
  <si>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</si>
  <si>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</si>
  <si>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</si>
  <si>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</si>
  <si>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</si>
  <si>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</si>
  <si>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</si>
  <si>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</si>
  <si>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</si>
  <si>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</si>
  <si>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</si>
  <si>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</si>
  <si>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</si>
  <si>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</si>
  <si>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</si>
  <si>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</si>
  <si>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</si>
  <si>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</si>
  <si>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</si>
  <si>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</si>
  <si>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</si>
  <si>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</si>
  <si>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</si>
  <si>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</si>
  <si>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</si>
  <si>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</si>
  <si>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</si>
  <si>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</si>
  <si>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</si>
  <si>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</si>
  <si>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</si>
  <si>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</si>
  <si>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</si>
  <si>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</si>
  <si>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</si>
  <si>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</si>
  <si>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</si>
  <si>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</si>
  <si>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</si>
  <si>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</si>
  <si>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</si>
  <si>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</si>
  <si>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</si>
  <si>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</si>
  <si>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</si>
  <si>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</si>
  <si>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</si>
  <si>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</si>
  <si>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</si>
  <si>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</si>
  <si>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</si>
  <si>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</si>
  <si>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</si>
  <si>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</si>
  <si>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</si>
  <si>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</si>
  <si>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</si>
  <si>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</si>
  <si>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</si>
  <si>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</si>
  <si>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</si>
  <si>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</si>
  <si>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</si>
  <si>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</si>
  <si>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</si>
  <si>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</si>
  <si>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</si>
  <si>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</si>
  <si>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</si>
  <si>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</si>
  <si>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</si>
  <si>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</si>
  <si>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</si>
  <si>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</si>
  <si>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</si>
  <si>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</si>
  <si>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</si>
  <si>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</si>
  <si>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</si>
  <si>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</si>
  <si>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</si>
  <si>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</si>
  <si>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</si>
  <si>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</si>
  <si>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</si>
  <si>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</si>
  <si>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</si>
  <si>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</si>
  <si>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</si>
  <si>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</si>
  <si>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</si>
  <si>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</si>
  <si>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</si>
  <si>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</si>
  <si>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</si>
  <si>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</si>
  <si>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</si>
  <si>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</si>
  <si>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</si>
  <si>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</si>
  <si>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</si>
  <si>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</si>
  <si>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</si>
  <si>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</si>
  <si>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</si>
  <si>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</si>
  <si>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</si>
  <si>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</si>
  <si>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</si>
  <si>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</si>
  <si>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</si>
  <si>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</si>
  <si>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</si>
  <si>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</si>
  <si>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</si>
  <si>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</si>
  <si>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</si>
  <si>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</si>
  <si>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</si>
  <si>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</si>
  <si>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</si>
  <si>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</si>
  <si>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</si>
  <si>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</si>
  <si>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</si>
  <si>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</si>
  <si>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</si>
  <si>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</si>
  <si>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</si>
  <si>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</si>
  <si>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</si>
  <si>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</si>
  <si>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</si>
  <si>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</si>
  <si>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</si>
  <si>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</si>
  <si>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</si>
  <si>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</si>
  <si>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</si>
  <si>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</si>
  <si>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</si>
  <si>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</si>
  <si>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</si>
  <si>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</si>
  <si>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</si>
  <si>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</si>
  <si>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</si>
  <si>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</si>
  <si>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</si>
  <si>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</si>
  <si>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</si>
  <si>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</si>
  <si>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</si>
  <si>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</si>
  <si>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</si>
  <si>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</si>
  <si>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</si>
  <si>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</si>
  <si>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</si>
  <si>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</si>
  <si>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</si>
  <si>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</si>
  <si>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</si>
  <si>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</si>
  <si>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</si>
  <si>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</si>
  <si>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</si>
  <si>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</si>
  <si>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</si>
  <si>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</si>
  <si>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</si>
  <si>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</si>
  <si>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</si>
  <si>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</si>
  <si>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</si>
  <si>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</si>
  <si>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</si>
  <si>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</si>
  <si>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</si>
  <si>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</si>
  <si>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</si>
  <si>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</si>
  <si>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</si>
  <si>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</si>
  <si>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</si>
  <si>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</si>
  <si>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</si>
  <si>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</si>
  <si>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</si>
  <si>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</si>
  <si>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</si>
  <si>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</si>
  <si>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</si>
  <si>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</si>
  <si>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</si>
  <si>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</si>
  <si>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</si>
  <si>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</si>
  <si>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</si>
  <si>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</si>
  <si>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</si>
  <si>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</si>
  <si>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</si>
  <si>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</si>
  <si>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</si>
  <si>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</si>
  <si>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</si>
  <si>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</si>
  <si>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</si>
  <si>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</si>
  <si>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</si>
  <si>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</si>
  <si>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</si>
  <si>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</si>
  <si>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</si>
  <si>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</si>
  <si>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</si>
  <si>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</si>
  <si>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</si>
  <si>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</si>
  <si>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</si>
  <si>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</si>
  <si>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</si>
  <si>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</si>
  <si>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</si>
  <si>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</si>
  <si>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</si>
  <si>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</si>
  <si>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</si>
  <si>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</si>
  <si>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</si>
  <si>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</si>
  <si>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</si>
  <si>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</si>
  <si>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</si>
  <si>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</si>
  <si>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</si>
  <si>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</si>
  <si>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</si>
  <si>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</si>
  <si>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</si>
  <si>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</si>
  <si>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</si>
  <si>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</si>
  <si>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</si>
  <si>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</si>
  <si>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</si>
  <si>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</si>
  <si>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</si>
  <si>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</si>
  <si>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</si>
  <si>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</si>
  <si>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</si>
  <si>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</si>
  <si>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</si>
  <si>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</si>
  <si>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</si>
  <si>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</si>
  <si>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</si>
  <si>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</si>
  <si>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</si>
  <si>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</si>
  <si>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</si>
  <si>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</si>
  <si>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</si>
  <si>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</si>
  <si>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</si>
  <si>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</si>
  <si>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</si>
  <si>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</si>
  <si>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</si>
  <si>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</si>
  <si>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</si>
  <si>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</si>
  <si>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</si>
  <si>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</si>
  <si>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</si>
  <si>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</si>
  <si>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</si>
  <si>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</si>
  <si>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</si>
  <si>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</si>
  <si>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</si>
  <si>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</si>
  <si>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</si>
  <si>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</si>
  <si>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</si>
  <si>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</si>
  <si>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</si>
  <si>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</si>
  <si>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</si>
  <si>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</si>
  <si>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</si>
  <si>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</si>
  <si>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</si>
  <si>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</si>
  <si>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</si>
  <si>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</si>
  <si>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</si>
  <si>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</si>
  <si>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</si>
  <si>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</si>
  <si>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</si>
  <si>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</si>
  <si>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</si>
  <si>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</si>
  <si>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</si>
  <si>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</si>
  <si>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</si>
  <si>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</si>
  <si>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</si>
  <si>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</si>
  <si>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</si>
  <si>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</si>
  <si>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</si>
  <si>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</si>
  <si>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</si>
  <si>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</si>
  <si>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</si>
  <si>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</si>
  <si>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</si>
  <si>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</si>
  <si>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</si>
  <si>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</si>
  <si>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</si>
  <si>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</si>
  <si>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</si>
  <si>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</si>
  <si>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</si>
  <si>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</si>
  <si>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</si>
  <si>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</si>
  <si>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</si>
  <si>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</si>
  <si>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</si>
  <si>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</si>
  <si>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</si>
  <si>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</si>
  <si>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</si>
  <si>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</si>
  <si>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</si>
  <si>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</si>
  <si>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</si>
  <si>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</si>
  <si>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</si>
  <si>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</si>
  <si>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</si>
  <si>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</si>
  <si>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</si>
  <si>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</si>
  <si>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</si>
  <si>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</si>
  <si>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</si>
  <si>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</si>
  <si>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</si>
  <si>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</si>
  <si>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</si>
  <si>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</si>
  <si>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</si>
  <si>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</si>
  <si>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</si>
  <si>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</si>
  <si>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</si>
  <si>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</si>
  <si>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</si>
  <si>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</si>
  <si>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</si>
  <si>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</si>
  <si>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</si>
  <si>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</si>
  <si>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</si>
  <si>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</si>
  <si>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</si>
  <si>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</si>
  <si>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</si>
  <si>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</si>
  <si>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</si>
  <si>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</si>
  <si>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</si>
  <si>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</si>
  <si>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</si>
  <si>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</si>
  <si>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</si>
  <si>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</si>
  <si>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</si>
  <si>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</si>
  <si>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</si>
  <si>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</si>
  <si>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</si>
  <si>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</si>
  <si>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</si>
  <si>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</si>
  <si>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</si>
  <si>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</si>
  <si>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</si>
  <si>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</si>
  <si>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</si>
  <si>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</si>
  <si>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</si>
  <si>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</si>
  <si>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</si>
  <si>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</si>
  <si>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</si>
  <si>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</si>
  <si>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</si>
  <si>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</si>
  <si>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</si>
  <si>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</si>
  <si>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</si>
  <si>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</si>
  <si>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</si>
  <si>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</si>
  <si>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</si>
  <si>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</si>
  <si>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</si>
  <si>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</si>
  <si>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</si>
  <si>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</si>
  <si>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</si>
  <si>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</si>
  <si>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</si>
  <si>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</si>
  <si>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</si>
  <si>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</si>
  <si>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</si>
  <si>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</si>
  <si>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</si>
  <si>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</si>
  <si>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</si>
  <si>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</si>
  <si>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</si>
  <si>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</si>
  <si>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</si>
  <si>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</si>
  <si>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</si>
  <si>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</si>
  <si>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</si>
  <si>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</si>
  <si>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</si>
  <si>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</si>
  <si>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</si>
  <si>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</si>
  <si>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</si>
  <si>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</si>
  <si>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</si>
  <si>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</si>
  <si>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</si>
  <si>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</si>
  <si>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</si>
  <si>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</si>
  <si>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</si>
  <si>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</si>
  <si>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</si>
  <si>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</si>
  <si>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</si>
  <si>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</si>
  <si>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</si>
  <si>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</si>
  <si>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</si>
  <si>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</si>
  <si>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</si>
  <si>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</si>
  <si>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</si>
  <si>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</si>
  <si>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</si>
  <si>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</si>
  <si>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</si>
  <si>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</si>
  <si>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</si>
  <si>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</si>
  <si>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</si>
  <si>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</si>
  <si>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</si>
  <si>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</si>
  <si>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</si>
  <si>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</si>
  <si>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</si>
  <si>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</si>
  <si>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</si>
  <si>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</si>
  <si>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</si>
  <si>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</si>
  <si>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</si>
  <si>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</si>
  <si>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</si>
  <si>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</si>
  <si>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</si>
  <si>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</si>
  <si>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</si>
  <si>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</si>
  <si>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</si>
  <si>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</si>
  <si>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</si>
  <si>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</si>
  <si>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</si>
  <si>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</si>
  <si>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</si>
  <si>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</si>
  <si>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</si>
  <si>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</si>
  <si>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</si>
  <si>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</si>
  <si>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</si>
  <si>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</si>
  <si>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</si>
  <si>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</si>
  <si>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</si>
  <si>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</si>
  <si>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</si>
  <si>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</si>
  <si>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</si>
  <si>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</si>
  <si>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</si>
  <si>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</si>
  <si>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</si>
  <si>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</si>
  <si>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</si>
  <si>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</si>
  <si>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</si>
  <si>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</si>
  <si>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</si>
  <si>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</si>
  <si>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</si>
  <si>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</si>
  <si>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</si>
  <si>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</si>
  <si>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</si>
  <si>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</si>
  <si>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</si>
  <si>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</si>
  <si>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</si>
  <si>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</si>
  <si>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</si>
  <si>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</si>
  <si>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</si>
  <si>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</si>
  <si>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</si>
  <si>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</si>
  <si>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</si>
  <si>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</si>
  <si>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</si>
  <si>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</si>
  <si>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</si>
  <si>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</si>
  <si>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</si>
  <si>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</si>
  <si>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</si>
  <si>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</si>
  <si>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</si>
  <si>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</si>
  <si>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</si>
  <si>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</si>
  <si>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</si>
  <si>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</si>
  <si>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</si>
  <si>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</si>
  <si>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</si>
  <si>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</si>
  <si>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</si>
  <si>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</si>
  <si>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</si>
  <si>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</si>
  <si>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</si>
  <si>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</si>
  <si>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</si>
  <si>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</si>
  <si>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</si>
  <si>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</si>
  <si>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</si>
  <si>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</si>
  <si>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</si>
  <si>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</si>
  <si>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</si>
  <si>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</si>
  <si>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</si>
  <si>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</si>
  <si>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</si>
  <si>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</si>
  <si>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</si>
  <si>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</si>
  <si>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</si>
  <si>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</si>
  <si>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</si>
  <si>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</si>
  <si>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</si>
  <si>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</si>
  <si>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</si>
  <si>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</si>
  <si>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</si>
  <si>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</si>
  <si>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</si>
  <si>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</si>
  <si>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</si>
  <si>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</si>
  <si>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</si>
  <si>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</si>
  <si>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</si>
  <si>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</si>
  <si>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</si>
  <si>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</si>
  <si>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</si>
  <si>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</si>
  <si>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</si>
  <si>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</si>
  <si>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</si>
  <si>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</si>
  <si>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</si>
  <si>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</si>
  <si>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</si>
  <si>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</si>
  <si>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</si>
  <si>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</si>
  <si>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</si>
  <si>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</si>
  <si>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</si>
  <si>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</si>
  <si>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</si>
  <si>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</si>
  <si>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</si>
  <si>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</si>
  <si>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</si>
  <si>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</si>
  <si>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</si>
  <si>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</si>
  <si>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</si>
  <si>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</si>
  <si>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</si>
  <si>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</si>
  <si>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</si>
  <si>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</si>
  <si>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</si>
  <si>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</si>
  <si>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</si>
  <si>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</si>
  <si>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</si>
  <si>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</si>
  <si>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</si>
  <si>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</si>
  <si>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</si>
  <si>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</si>
  <si>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</si>
  <si>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</si>
  <si>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</si>
  <si>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</si>
  <si>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</si>
  <si>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</si>
  <si>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</si>
  <si>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</si>
  <si>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</si>
  <si>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</si>
  <si>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</si>
  <si>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</si>
  <si>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</si>
  <si>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</si>
  <si>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</si>
  <si>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</si>
  <si>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</si>
  <si>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</si>
  <si>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</si>
  <si>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</si>
  <si>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</si>
  <si>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</si>
  <si>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</si>
  <si>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</si>
  <si>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</si>
  <si>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</si>
  <si>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</si>
  <si>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</si>
  <si>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</si>
  <si>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</si>
  <si>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</si>
  <si>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</si>
  <si>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</si>
  <si>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</si>
  <si>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</si>
  <si>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</si>
  <si>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</si>
  <si>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</si>
  <si>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</si>
  <si>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</si>
  <si>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</si>
  <si>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</si>
  <si>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</si>
  <si>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</si>
  <si>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</si>
  <si>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</si>
  <si>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</si>
  <si>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</si>
  <si>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</si>
  <si>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</si>
  <si>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</si>
  <si>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</si>
  <si>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</si>
  <si>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</si>
  <si>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</si>
  <si>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</si>
  <si>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</si>
  <si>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</si>
  <si>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</si>
  <si>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</si>
  <si>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</si>
  <si>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</si>
  <si>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</si>
  <si>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</si>
  <si>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</si>
  <si>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</si>
  <si>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</si>
  <si>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</si>
  <si>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</si>
  <si>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</si>
  <si>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</si>
  <si>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</si>
  <si>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</si>
  <si>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</si>
  <si>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</si>
  <si>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</si>
  <si>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</si>
  <si>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</si>
  <si>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</si>
  <si>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</si>
  <si>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</si>
  <si>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</si>
  <si>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</si>
  <si>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</si>
  <si>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</si>
  <si>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</si>
  <si>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</si>
  <si>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</si>
  <si>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</si>
  <si>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</si>
  <si>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</si>
  <si>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</si>
  <si>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</si>
  <si>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</si>
  <si>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</si>
  <si>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</si>
  <si>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</si>
  <si>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</si>
  <si>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</si>
  <si>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</si>
  <si>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</si>
  <si>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</si>
  <si>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</si>
  <si>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</si>
  <si>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</si>
  <si>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</si>
  <si>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</si>
  <si>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</si>
  <si>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</si>
  <si>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</si>
  <si>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</si>
  <si>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</si>
  <si>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</si>
  <si>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</si>
  <si>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</si>
  <si>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</si>
  <si>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</si>
  <si>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</si>
  <si>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</si>
  <si>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</si>
  <si>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</si>
  <si>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</si>
  <si>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</si>
  <si>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</si>
  <si>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</si>
  <si>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</si>
  <si>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</si>
  <si>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</si>
  <si>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</si>
  <si>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</si>
  <si>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</si>
  <si>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</si>
  <si>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</si>
  <si>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</si>
  <si>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</si>
  <si>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</si>
  <si>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</si>
  <si>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</si>
  <si>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</si>
  <si>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</si>
  <si>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</si>
  <si>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</si>
  <si>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</si>
  <si>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</si>
  <si>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</si>
  <si>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</si>
  <si>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</si>
  <si>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</si>
  <si>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</si>
  <si>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</si>
  <si>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</si>
  <si>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</si>
  <si>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</si>
  <si>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</si>
  <si>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</si>
  <si>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</si>
  <si>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</si>
  <si>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</si>
  <si>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</si>
  <si>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</si>
  <si>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</si>
  <si>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</si>
  <si>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</si>
  <si>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</si>
  <si>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</si>
  <si>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</si>
  <si>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</si>
  <si>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</si>
  <si>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</si>
  <si>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</si>
  <si>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</si>
  <si>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</si>
  <si>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</si>
  <si>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</si>
  <si>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</si>
  <si>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</si>
  <si>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</si>
  <si>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</si>
  <si>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</si>
  <si>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</si>
  <si>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</si>
  <si>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</si>
  <si>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</si>
  <si>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</si>
  <si>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</si>
  <si>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</si>
  <si>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</si>
  <si>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</si>
  <si>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</si>
  <si>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</si>
  <si>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</si>
  <si>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</si>
  <si>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</si>
  <si>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</si>
  <si>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</si>
  <si>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</si>
  <si>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</si>
  <si>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</si>
  <si>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</si>
  <si>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</si>
  <si>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</si>
  <si>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</si>
  <si>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</si>
  <si>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</si>
  <si>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</si>
  <si>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</si>
  <si>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</si>
  <si>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</si>
  <si>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</si>
  <si>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</si>
  <si>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</si>
  <si>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</si>
  <si>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</si>
  <si>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</si>
  <si>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</si>
  <si>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</si>
  <si>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</si>
  <si>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</si>
  <si>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</si>
  <si>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</si>
  <si>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</si>
  <si>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</si>
  <si>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</si>
  <si>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</si>
  <si>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</si>
  <si>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</si>
  <si>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</si>
  <si>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</si>
  <si>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</si>
  <si>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</si>
  <si>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</si>
  <si>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</si>
  <si>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</si>
  <si>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</si>
  <si>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</si>
  <si>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</si>
  <si>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</si>
  <si>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</si>
  <si>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</si>
  <si>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</si>
  <si>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</si>
  <si>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</si>
  <si>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</si>
  <si>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</si>
  <si>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</si>
  <si>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</si>
  <si>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</si>
  <si>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</si>
  <si>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</si>
  <si>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</si>
  <si>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</si>
  <si>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</si>
  <si>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</si>
  <si>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</si>
  <si>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</si>
  <si>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</si>
  <si>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</si>
  <si>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</si>
  <si>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</si>
  <si>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</si>
  <si>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</si>
  <si>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</si>
  <si>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</si>
  <si>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</si>
  <si>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</si>
  <si>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</si>
  <si>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</si>
  <si>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</si>
  <si>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</si>
  <si>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</si>
  <si>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</si>
  <si>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</si>
  <si>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</si>
  <si>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</si>
  <si>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</si>
  <si>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</si>
  <si>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</si>
  <si>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</si>
  <si>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</si>
  <si>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</si>
  <si>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</si>
  <si>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</si>
  <si>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</si>
  <si>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</si>
  <si>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</si>
  <si>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</si>
  <si>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</si>
  <si>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</si>
  <si>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</si>
  <si>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</si>
  <si>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</si>
  <si>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</si>
  <si>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</si>
  <si>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</si>
  <si>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</si>
  <si>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</si>
  <si>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</si>
  <si>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</si>
  <si>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</si>
  <si>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</si>
  <si>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</si>
  <si>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</si>
  <si>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</si>
  <si>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</si>
  <si>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</si>
  <si>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</si>
  <si>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</si>
  <si>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</si>
  <si>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</si>
  <si>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</si>
  <si>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</si>
  <si>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</si>
  <si>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</si>
  <si>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</si>
  <si>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</si>
  <si>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</si>
  <si>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</si>
  <si>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</si>
  <si>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</si>
  <si>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</si>
  <si>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</si>
  <si>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</si>
  <si>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</si>
  <si>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</si>
  <si>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</si>
  <si>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</si>
  <si>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</si>
  <si>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</si>
  <si>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</si>
  <si>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</si>
  <si>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</si>
  <si>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</si>
  <si>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</si>
  <si>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</si>
  <si>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</si>
  <si>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</si>
  <si>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</si>
  <si>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</si>
  <si>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</si>
  <si>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</si>
  <si>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</si>
  <si>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</si>
  <si>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</si>
  <si>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</si>
  <si>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</si>
  <si>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</si>
  <si>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</si>
  <si>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</si>
  <si>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</si>
  <si>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</si>
  <si>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</si>
  <si>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</si>
  <si>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</si>
  <si>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</si>
  <si>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</si>
  <si>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</si>
  <si>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</si>
  <si>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</si>
  <si>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</si>
  <si>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</si>
  <si>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</si>
  <si>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</si>
  <si>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</si>
  <si>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</si>
  <si>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</si>
  <si>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</si>
  <si>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</si>
  <si>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</si>
  <si>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</si>
  <si>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</si>
  <si>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</si>
  <si>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</si>
  <si>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</si>
  <si>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</si>
  <si>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</si>
  <si>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</si>
  <si>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</si>
  <si>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</si>
  <si>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</si>
  <si>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</si>
  <si>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</si>
  <si>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</si>
  <si>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</si>
  <si>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</si>
  <si>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</si>
  <si>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</si>
  <si>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</si>
  <si>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</si>
  <si>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</si>
  <si>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</si>
  <si>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</si>
  <si>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</si>
  <si>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</si>
  <si>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</si>
  <si>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</si>
  <si>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</si>
  <si>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</si>
  <si>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</si>
  <si>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</si>
  <si>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</si>
  <si>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</si>
  <si>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</si>
  <si>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</si>
  <si>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</si>
  <si>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</si>
  <si>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</si>
  <si>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</si>
  <si>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</si>
  <si>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</si>
  <si>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</si>
  <si>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</si>
  <si>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</si>
  <si>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</si>
  <si>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</si>
  <si>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</si>
  <si>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</si>
  <si>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</si>
  <si>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</si>
  <si>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</si>
  <si>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</si>
  <si>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</si>
  <si>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</si>
  <si>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</si>
  <si>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</si>
  <si>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</si>
  <si>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</si>
  <si>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</si>
  <si>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</si>
  <si>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</si>
  <si>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</si>
  <si>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</si>
  <si>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</si>
  <si>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</si>
  <si>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</si>
  <si>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</si>
  <si>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</si>
  <si>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</si>
  <si>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</si>
  <si>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</si>
  <si>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</si>
  <si>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</si>
  <si>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</si>
  <si>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</si>
  <si>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</si>
  <si>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</si>
  <si>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</si>
  <si>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</si>
  <si>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</si>
  <si>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</si>
  <si>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</si>
  <si>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</si>
  <si>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</si>
  <si>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</si>
  <si>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</si>
  <si>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</si>
  <si>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</si>
  <si>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</si>
  <si>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</si>
  <si>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</si>
  <si>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</si>
  <si>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</si>
  <si>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</si>
  <si>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</si>
  <si>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</si>
  <si>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</si>
  <si>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</si>
  <si>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</si>
  <si>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</si>
  <si>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</si>
  <si>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</si>
  <si>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</si>
  <si>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</si>
  <si>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</si>
  <si>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</si>
  <si>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</si>
  <si>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</si>
  <si>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</si>
  <si>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</si>
  <si>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</si>
  <si>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</si>
  <si>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</si>
  <si>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</si>
  <si>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</si>
  <si>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</si>
  <si>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</si>
  <si>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</si>
  <si>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</si>
  <si>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</si>
  <si>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</si>
  <si>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</si>
  <si>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</si>
  <si>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</si>
  <si>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</si>
  <si>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</si>
  <si>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</si>
  <si>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</si>
  <si>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</si>
  <si>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</si>
  <si>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</si>
  <si>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</si>
  <si>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</si>
  <si>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</si>
  <si>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</si>
  <si>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</si>
  <si>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</si>
  <si>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</si>
  <si>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</si>
  <si>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</si>
  <si>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</si>
  <si>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</si>
  <si>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</si>
  <si>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</si>
  <si>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</si>
  <si>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</si>
  <si>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</si>
  <si>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</si>
  <si>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</si>
  <si>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</si>
  <si>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</si>
  <si>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</si>
  <si>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</si>
  <si>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</si>
  <si>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</si>
  <si>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</si>
  <si>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</si>
  <si>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</si>
  <si>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</si>
  <si>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</si>
  <si>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</si>
  <si>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</si>
  <si>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</si>
  <si>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</si>
  <si>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</si>
  <si>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</si>
  <si>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</si>
  <si>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</si>
  <si>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</si>
  <si>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</si>
  <si>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</si>
  <si>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</si>
  <si>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</si>
  <si>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</si>
  <si>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</si>
  <si>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</si>
  <si>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</si>
  <si>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</si>
  <si>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</si>
  <si>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</si>
  <si>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</si>
  <si>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</si>
  <si>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</si>
  <si>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</si>
  <si>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</si>
  <si>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</si>
  <si>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</si>
  <si>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</si>
  <si>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</si>
  <si>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</si>
  <si>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</si>
  <si>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</si>
  <si>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</si>
  <si>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</si>
  <si>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</si>
  <si>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</si>
  <si>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</si>
  <si>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</si>
  <si>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</si>
  <si>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</si>
  <si>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</si>
  <si>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</si>
  <si>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</si>
  <si>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</si>
  <si>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</si>
  <si>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</si>
  <si>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</si>
  <si>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</si>
  <si>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</si>
  <si>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</si>
  <si>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</si>
  <si>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</si>
  <si>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</si>
  <si>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</si>
  <si>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</si>
  <si>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</si>
  <si>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</si>
  <si>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</si>
  <si>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</si>
  <si>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</si>
  <si>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</si>
  <si>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</si>
  <si>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</si>
  <si>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</si>
  <si>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</si>
  <si>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</si>
  <si>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</si>
  <si>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</si>
  <si>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</si>
  <si>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</si>
  <si>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</si>
  <si>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</si>
  <si>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</si>
  <si>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</si>
  <si>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</si>
  <si>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</si>
  <si>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</si>
  <si>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</si>
  <si>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</si>
  <si>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</si>
  <si>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</si>
  <si>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</si>
  <si>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</si>
  <si>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</si>
  <si>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</si>
  <si>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</si>
  <si>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</si>
  <si>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</si>
  <si>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</si>
  <si>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</si>
  <si>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</si>
  <si>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</si>
  <si>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</si>
  <si>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</si>
  <si>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</si>
  <si>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</si>
  <si>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</si>
  <si>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</si>
  <si>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</si>
  <si>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</si>
  <si>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</si>
  <si>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</si>
  <si>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</si>
  <si>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</si>
  <si>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</si>
  <si>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</si>
  <si>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</si>
  <si>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</si>
  <si>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</si>
  <si>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</si>
  <si>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</si>
  <si>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</si>
  <si>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</si>
  <si>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</si>
  <si>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</si>
  <si>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</si>
  <si>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</si>
  <si>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</si>
  <si>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</si>
  <si>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</si>
  <si>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</si>
  <si>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</si>
  <si>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</si>
  <si>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</si>
  <si>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</si>
  <si>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</si>
  <si>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</si>
  <si>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</si>
  <si>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</si>
  <si>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</si>
  <si>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</si>
  <si>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</si>
  <si>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</si>
  <si>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</si>
  <si>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</si>
  <si>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</si>
  <si>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</si>
  <si>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</si>
  <si>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</si>
  <si>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</si>
  <si>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</si>
  <si>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</si>
  <si>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</si>
  <si>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</si>
  <si>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</si>
  <si>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</si>
  <si>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</si>
  <si>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</si>
  <si>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</si>
  <si>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</si>
  <si>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</si>
  <si>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</si>
  <si>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</si>
  <si>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</si>
  <si>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</si>
  <si>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</si>
  <si>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</si>
  <si>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</si>
  <si>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</si>
  <si>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</si>
  <si>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</si>
  <si>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</si>
  <si>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</si>
  <si>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</si>
  <si>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</si>
  <si>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</si>
  <si>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</si>
  <si>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</si>
  <si>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</si>
  <si>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</si>
  <si>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</si>
  <si>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</si>
  <si>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</si>
  <si>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</si>
  <si>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</si>
  <si>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</si>
  <si>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</si>
  <si>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</si>
  <si>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</si>
  <si>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</si>
  <si>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</si>
  <si>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</si>
  <si>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</si>
  <si>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</si>
  <si>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</si>
  <si>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</si>
  <si>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</si>
  <si>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</si>
  <si>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</si>
  <si>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</si>
  <si>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</si>
  <si>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</si>
  <si>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</si>
  <si>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</si>
  <si>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</si>
  <si>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</si>
  <si>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</si>
  <si>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</si>
  <si>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</si>
  <si>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</si>
  <si>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</si>
  <si>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</si>
  <si>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</si>
  <si>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</si>
  <si>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</si>
  <si>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</si>
  <si>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</si>
  <si>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</si>
  <si>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</si>
  <si>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</si>
  <si>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</si>
  <si>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</si>
  <si>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</si>
  <si>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</si>
  <si>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</si>
  <si>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</si>
  <si>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</si>
  <si>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</si>
  <si>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</si>
  <si>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</si>
  <si>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</si>
  <si>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</si>
  <si>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</si>
  <si>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</si>
  <si>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</si>
  <si>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</si>
  <si>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</si>
  <si>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</si>
  <si>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</si>
  <si>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</si>
  <si>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</si>
  <si>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</si>
  <si>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</si>
  <si>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</si>
  <si>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</si>
  <si>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</si>
  <si>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</si>
  <si>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</si>
  <si>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</si>
  <si>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</si>
  <si>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</si>
  <si>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</si>
  <si>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</si>
  <si>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</si>
  <si>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</si>
  <si>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</si>
  <si>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</si>
  <si>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</si>
  <si>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</si>
  <si>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</si>
  <si>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</si>
  <si>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</si>
  <si>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</si>
  <si>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</si>
  <si>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</si>
  <si>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</si>
  <si>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</si>
  <si>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</si>
  <si>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</si>
  <si>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</si>
  <si>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</si>
  <si>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</si>
  <si>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</si>
  <si>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</si>
  <si>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</si>
  <si>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</si>
  <si>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</si>
  <si>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</si>
  <si>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</si>
  <si>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</si>
  <si>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</si>
  <si>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</si>
  <si>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</si>
  <si>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</si>
  <si>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</si>
  <si>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</si>
  <si>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</si>
  <si>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</si>
  <si>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</si>
  <si>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</si>
  <si>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</si>
  <si>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</si>
  <si>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</si>
  <si>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</si>
  <si>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</si>
  <si>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</si>
  <si>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</si>
  <si>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</si>
  <si>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</si>
  <si>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</si>
  <si>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</si>
  <si>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</si>
  <si>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</si>
  <si>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</si>
  <si>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</si>
  <si>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</si>
  <si>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</si>
  <si>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</si>
  <si>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</si>
  <si>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</si>
  <si>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</si>
  <si>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</si>
  <si>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</si>
  <si>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</si>
  <si>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</si>
  <si>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</si>
  <si>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</si>
  <si>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</si>
  <si>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</si>
  <si>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</si>
  <si>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</si>
  <si>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</si>
  <si>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</si>
  <si>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</si>
  <si>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</si>
  <si>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</si>
  <si>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</si>
  <si>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</si>
  <si>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</si>
  <si>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</si>
  <si>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</si>
  <si>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</si>
  <si>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</si>
  <si>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</si>
  <si>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</si>
  <si>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</si>
  <si>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</si>
  <si>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</si>
  <si>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</si>
  <si>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</si>
  <si>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</si>
  <si>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</si>
  <si>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</si>
  <si>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</si>
  <si>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</si>
  <si>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</si>
  <si>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</si>
  <si>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</si>
  <si>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</si>
  <si>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</si>
  <si>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</si>
  <si>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</si>
  <si>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</si>
  <si>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</si>
  <si>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</si>
  <si>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</si>
  <si>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</si>
  <si>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</si>
  <si>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</si>
  <si>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</si>
  <si>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</si>
  <si>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</si>
  <si>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</si>
  <si>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</si>
  <si>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</si>
  <si>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</si>
  <si>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</si>
  <si>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</si>
  <si>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</si>
  <si>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</si>
  <si>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</si>
  <si>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</si>
  <si>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</si>
  <si>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</si>
  <si>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</si>
  <si>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</si>
  <si>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</si>
  <si>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</si>
  <si>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</si>
  <si>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</si>
  <si>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</si>
  <si>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</si>
  <si>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</si>
  <si>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</si>
  <si>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</si>
  <si>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</si>
  <si>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</si>
  <si>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</si>
  <si>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</si>
  <si>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</si>
  <si>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</si>
  <si>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</si>
  <si>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</si>
  <si>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</si>
  <si>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</si>
  <si>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</si>
  <si>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</si>
  <si>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</si>
  <si>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</si>
  <si>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</si>
  <si>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</si>
  <si>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</si>
  <si>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</si>
  <si>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</si>
  <si>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</si>
  <si>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</si>
  <si>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</si>
  <si>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</si>
  <si>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</si>
  <si>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</si>
  <si>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</si>
  <si>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</si>
  <si>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</si>
  <si>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</si>
  <si>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</si>
  <si>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</si>
  <si>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</si>
  <si>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</si>
  <si>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</si>
  <si>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</si>
  <si>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</si>
  <si>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</si>
  <si>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</si>
  <si>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</si>
  <si>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</si>
  <si>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</si>
  <si>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</si>
  <si>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</si>
  <si>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</si>
  <si>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</si>
  <si>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</si>
  <si>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</si>
  <si>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</si>
  <si>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</si>
  <si>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</si>
  <si>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</si>
  <si>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</si>
  <si>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</si>
  <si>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</si>
  <si>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</si>
  <si>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</si>
  <si>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</si>
  <si>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</si>
  <si>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</si>
  <si>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</si>
  <si>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</si>
  <si>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</si>
  <si>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</si>
  <si>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</si>
  <si>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</si>
  <si>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</si>
  <si>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</si>
  <si>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</si>
  <si>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</si>
  <si>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</si>
  <si>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</si>
  <si>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</si>
  <si>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</si>
  <si>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</si>
  <si>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</si>
  <si>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</si>
  <si>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</si>
  <si>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</si>
  <si>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</si>
  <si>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</si>
  <si>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</si>
  <si>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</si>
  <si>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</si>
  <si>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</si>
  <si>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</si>
  <si>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</si>
  <si>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</si>
  <si>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</si>
  <si>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</si>
  <si>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</si>
  <si>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</si>
  <si>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</si>
  <si>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</si>
  <si>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</si>
  <si>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</si>
  <si>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</si>
  <si>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</si>
  <si>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</si>
  <si>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</si>
  <si>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</si>
  <si>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</si>
  <si>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</si>
  <si>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</si>
  <si>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</si>
  <si>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</si>
  <si>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</si>
  <si>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</si>
  <si>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</si>
  <si>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</si>
  <si>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</si>
  <si>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</si>
  <si>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</si>
  <si>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</si>
  <si>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</si>
  <si>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</si>
  <si>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</si>
  <si>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</si>
  <si>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</si>
  <si>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</si>
  <si>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</si>
  <si>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</si>
  <si>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</si>
  <si>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</si>
  <si>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</si>
  <si>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</si>
  <si>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</si>
  <si>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</si>
  <si>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</si>
  <si>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</si>
  <si>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</si>
  <si>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</si>
  <si>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</si>
  <si>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</si>
  <si>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</si>
  <si>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</si>
  <si>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</si>
  <si>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</si>
  <si>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</si>
  <si>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</si>
  <si>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</si>
  <si>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</si>
  <si>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</si>
  <si>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</si>
  <si>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</si>
  <si>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</si>
  <si>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</si>
  <si>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</si>
  <si>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</si>
  <si>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</si>
  <si>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</si>
  <si>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</si>
  <si>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</si>
  <si>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</si>
  <si>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</si>
  <si>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</si>
  <si>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</si>
  <si>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</si>
  <si>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</si>
  <si>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</si>
  <si>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</si>
  <si>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</si>
  <si>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</si>
  <si>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</si>
  <si>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</si>
  <si>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</si>
  <si>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</si>
  <si>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</si>
  <si>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</si>
  <si>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</si>
  <si>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</si>
  <si>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</si>
  <si>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</si>
  <si>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</si>
  <si>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</si>
  <si>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</si>
  <si>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</si>
  <si>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</si>
  <si>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</si>
  <si>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</si>
  <si>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</si>
  <si>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</si>
  <si>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</si>
  <si>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</si>
  <si>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</si>
  <si>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</si>
  <si>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</si>
  <si>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</si>
  <si>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</si>
  <si>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</si>
  <si>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</si>
  <si>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</si>
  <si>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</si>
  <si>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</si>
  <si>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</si>
  <si>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</si>
  <si>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</si>
  <si>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</si>
  <si>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</si>
  <si>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</si>
  <si>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</si>
  <si>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</si>
  <si>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</si>
  <si>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</si>
  <si>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</si>
  <si>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</si>
  <si>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</si>
  <si>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</si>
  <si>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</si>
  <si>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</si>
  <si>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</si>
  <si>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</si>
  <si>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</si>
  <si>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</si>
  <si>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</si>
  <si>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</si>
  <si>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</si>
  <si>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</si>
  <si>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</si>
  <si>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</si>
  <si>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</si>
  <si>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</si>
  <si>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</si>
  <si>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</si>
  <si>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</si>
  <si>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</si>
  <si>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</si>
  <si>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</si>
  <si>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</si>
  <si>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</si>
  <si>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</si>
  <si>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</si>
  <si>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</si>
  <si>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</si>
  <si>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</si>
  <si>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</si>
  <si>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</si>
  <si>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</si>
  <si>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</si>
  <si>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</si>
  <si>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</si>
  <si>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</si>
  <si>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</si>
  <si>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</si>
  <si>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</si>
  <si>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</si>
  <si>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</si>
  <si>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</si>
  <si>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</si>
  <si>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</si>
  <si>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</si>
  <si>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</si>
  <si>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</si>
  <si>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</si>
  <si>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</si>
  <si>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</si>
  <si>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</si>
  <si>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</si>
  <si>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</si>
  <si>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</si>
  <si>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</si>
  <si>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</si>
  <si>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</si>
  <si>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</si>
  <si>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</si>
  <si>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</si>
  <si>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</si>
  <si>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</si>
  <si>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</si>
  <si>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</si>
  <si>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</si>
  <si>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</si>
  <si>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</si>
  <si>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</si>
  <si>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</si>
  <si>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</si>
  <si>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</si>
  <si>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</si>
  <si>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</si>
  <si>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</si>
  <si>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</si>
  <si>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</si>
  <si>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</si>
  <si>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</si>
  <si>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</si>
  <si>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</si>
  <si>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</si>
  <si>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</si>
  <si>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</si>
  <si>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</si>
  <si>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</si>
  <si>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</si>
  <si>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</si>
  <si>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</si>
  <si>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</si>
  <si>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</si>
  <si>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</si>
  <si>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</si>
  <si>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</si>
  <si>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</si>
  <si>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</si>
  <si>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</si>
  <si>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</si>
  <si>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</si>
  <si>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</si>
  <si>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</si>
  <si>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</si>
  <si>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</si>
  <si>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</si>
  <si>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</si>
  <si>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</si>
  <si>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</si>
  <si>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</si>
  <si>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</si>
  <si>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</si>
  <si>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</si>
  <si>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</si>
  <si>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</si>
  <si>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</si>
  <si>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</si>
  <si>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</si>
  <si>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</si>
  <si>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</si>
  <si>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</si>
  <si>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</si>
  <si>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</si>
  <si>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</si>
  <si>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</si>
  <si>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</si>
  <si>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</si>
  <si>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</si>
  <si>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</si>
  <si>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</si>
  <si>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</si>
  <si>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</si>
  <si>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</si>
  <si>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</si>
  <si>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</si>
  <si>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</si>
  <si>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</si>
  <si>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</si>
  <si>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</si>
  <si>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</si>
  <si>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</si>
  <si>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</si>
  <si>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</si>
  <si>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</si>
  <si>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</si>
  <si>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</si>
  <si>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</si>
  <si>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</si>
  <si>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</si>
  <si>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</si>
  <si>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</si>
  <si>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</si>
  <si>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</si>
  <si>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</si>
  <si>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</si>
  <si>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</si>
  <si>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</si>
  <si>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</si>
  <si>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</si>
  <si>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</si>
  <si>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</si>
  <si>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</si>
  <si>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</si>
  <si>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</si>
  <si>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</si>
  <si>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</si>
  <si>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</si>
  <si>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</si>
  <si>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</si>
  <si>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</si>
  <si>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</si>
  <si>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</si>
  <si>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</si>
  <si>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</si>
  <si>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</si>
  <si>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</si>
  <si>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</si>
  <si>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</si>
  <si>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</si>
  <si>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</si>
  <si>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</si>
  <si>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</si>
  <si>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</si>
  <si>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</si>
  <si>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</si>
  <si>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</si>
  <si>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</si>
  <si>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</si>
  <si>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</si>
  <si>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</si>
  <si>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</si>
  <si>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</si>
  <si>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</si>
  <si>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</si>
  <si>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</si>
  <si>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</si>
  <si>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</si>
  <si>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</si>
  <si>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</si>
  <si>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</si>
  <si>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</si>
  <si>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</si>
  <si>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</si>
  <si>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</si>
  <si>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</si>
  <si>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</si>
  <si>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</si>
  <si>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</si>
  <si>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</si>
  <si>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</si>
  <si>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</si>
  <si>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</si>
  <si>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</si>
  <si>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</si>
  <si>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</si>
  <si>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</si>
  <si>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</si>
  <si>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</si>
  <si>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</si>
  <si>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</si>
  <si>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</si>
  <si>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</si>
  <si>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</si>
  <si>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</si>
  <si>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</si>
  <si>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</si>
  <si>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</si>
  <si>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</si>
  <si>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</si>
  <si>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</si>
  <si>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</si>
  <si>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</si>
  <si>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</si>
  <si>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</si>
  <si>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</si>
  <si>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</si>
  <si>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</si>
  <si>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</si>
  <si>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</si>
  <si>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</si>
  <si>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</si>
  <si>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</si>
  <si>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</si>
  <si>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</si>
  <si>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</si>
  <si>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</si>
  <si>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</si>
  <si>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</si>
  <si>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</si>
  <si>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</si>
  <si>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</si>
  <si>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</si>
  <si>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</si>
  <si>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</si>
  <si>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</si>
  <si>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</si>
  <si>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</si>
  <si>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</si>
  <si>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</si>
  <si>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</si>
  <si>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</si>
  <si>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</si>
  <si>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</si>
  <si>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</si>
  <si>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</si>
  <si>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</si>
  <si>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</si>
  <si>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</si>
  <si>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</si>
  <si>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</si>
  <si>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</si>
  <si>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</si>
  <si>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</si>
  <si>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</si>
  <si>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</si>
  <si>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</si>
  <si>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</si>
  <si>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</si>
  <si>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</si>
  <si>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</si>
  <si>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</si>
  <si>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</si>
  <si>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</si>
  <si>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</si>
  <si>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</si>
  <si>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</si>
  <si>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</si>
  <si>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</si>
  <si>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</si>
  <si>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</si>
  <si>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</si>
  <si>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</si>
  <si>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</si>
  <si>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</si>
  <si>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</si>
  <si>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</si>
  <si>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</si>
  <si>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</si>
  <si>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</si>
  <si>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</si>
  <si>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</si>
  <si>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</si>
  <si>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</si>
  <si>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</si>
  <si>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</si>
  <si>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</si>
  <si>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</si>
  <si>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</si>
  <si>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</si>
  <si>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</si>
  <si>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</si>
  <si>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</si>
  <si>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</si>
  <si>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</si>
  <si>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</si>
  <si>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</si>
  <si>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</si>
  <si>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</si>
  <si>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</si>
  <si>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</si>
  <si>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</si>
  <si>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</si>
  <si>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</si>
  <si>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</si>
  <si>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</si>
  <si>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</si>
  <si>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</si>
  <si>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</si>
  <si>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</si>
  <si>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</si>
  <si>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</si>
  <si>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</si>
  <si>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</si>
  <si>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</si>
  <si>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</si>
  <si>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</si>
  <si>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</si>
  <si>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</si>
  <si>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</si>
  <si>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</si>
  <si>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</si>
  <si>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</si>
  <si>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</si>
  <si>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</si>
  <si>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</si>
  <si>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</si>
  <si>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</si>
  <si>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</si>
  <si>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</si>
  <si>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</si>
  <si>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</si>
  <si>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</si>
  <si>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</si>
  <si>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</si>
  <si>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</si>
  <si>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</si>
  <si>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</si>
  <si>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</si>
  <si>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</si>
  <si>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</si>
  <si>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</si>
  <si>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</si>
  <si>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</si>
  <si>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</si>
  <si>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</si>
  <si>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</si>
  <si>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</si>
  <si>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</si>
  <si>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</si>
  <si>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</si>
  <si>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</si>
  <si>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</si>
  <si>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</si>
  <si>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</si>
  <si>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</si>
  <si>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</si>
  <si>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</si>
  <si>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</si>
  <si>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</si>
  <si>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</si>
  <si>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</si>
  <si>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</si>
  <si>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</si>
  <si>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</si>
  <si>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</si>
  <si>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</si>
  <si>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</si>
  <si>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</si>
  <si>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</si>
  <si>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</si>
  <si>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</si>
  <si>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</si>
  <si>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</si>
  <si>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</si>
  <si>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</si>
  <si>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</si>
  <si>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</si>
  <si>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</si>
  <si>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</si>
  <si>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</si>
  <si>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</si>
  <si>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</si>
  <si>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</si>
  <si>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</si>
  <si>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</si>
  <si>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</si>
  <si>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</si>
  <si>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</si>
  <si>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</si>
  <si>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</si>
  <si>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</si>
  <si>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</si>
  <si>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</si>
  <si>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</si>
  <si>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</si>
  <si>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</si>
  <si>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</si>
  <si>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</si>
  <si>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</si>
  <si>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</si>
  <si>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</si>
  <si>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</si>
  <si>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</si>
  <si>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</si>
  <si>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</si>
  <si>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</si>
  <si>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</si>
  <si>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</si>
  <si>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</si>
  <si>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</si>
  <si>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</si>
  <si>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</si>
  <si>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</si>
  <si>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</si>
  <si>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</si>
  <si>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</si>
  <si>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</si>
  <si>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</si>
  <si>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</si>
  <si>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</si>
  <si>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</si>
  <si>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</si>
  <si>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</si>
  <si>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</si>
  <si>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</si>
  <si>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</si>
  <si>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</si>
  <si>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</si>
  <si>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</si>
  <si>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</si>
  <si>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</si>
  <si>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</si>
  <si>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</si>
  <si>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</si>
  <si>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</si>
  <si>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</si>
  <si>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</si>
  <si>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</si>
  <si>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</si>
  <si>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</si>
  <si>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</si>
  <si>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</si>
  <si>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</si>
  <si>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</si>
  <si>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</si>
  <si>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</si>
  <si>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</si>
  <si>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</si>
  <si>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</si>
  <si>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</si>
  <si>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</si>
  <si>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</si>
  <si>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</si>
  <si>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</si>
  <si>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</si>
  <si>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</si>
  <si>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</si>
  <si>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</si>
  <si>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</si>
  <si>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</si>
  <si>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</si>
  <si>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</si>
  <si>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</si>
  <si>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</si>
  <si>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</si>
  <si>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</si>
  <si>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</si>
  <si>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</si>
  <si>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</si>
  <si>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</si>
  <si>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</si>
  <si>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</si>
  <si>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</si>
  <si>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</si>
  <si>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</si>
  <si>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</si>
  <si>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</si>
  <si>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</si>
  <si>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</si>
  <si>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</si>
  <si>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</si>
  <si>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</si>
  <si>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</si>
  <si>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</si>
  <si>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</si>
  <si>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</si>
  <si>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</si>
  <si>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</si>
  <si>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</si>
  <si>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</si>
  <si>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</si>
  <si>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</si>
  <si>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</si>
  <si>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</si>
  <si>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</si>
  <si>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</si>
  <si>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</si>
  <si>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</si>
  <si>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</si>
  <si>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</si>
  <si>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</si>
  <si>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</si>
  <si>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</si>
  <si>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</si>
  <si>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</si>
  <si>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</si>
  <si>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</si>
  <si>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</si>
  <si>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</si>
  <si>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</si>
  <si>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</si>
  <si>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</si>
  <si>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</si>
  <si>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</si>
  <si>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</si>
  <si>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</si>
  <si>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</si>
  <si>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</si>
  <si>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</si>
  <si>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</si>
  <si>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</si>
  <si>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</si>
  <si>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</si>
  <si>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</si>
  <si>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</si>
  <si>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</si>
  <si>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</si>
  <si>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</si>
  <si>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</si>
  <si>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</si>
  <si>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</si>
  <si>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</si>
  <si>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</si>
  <si>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</si>
  <si>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</si>
  <si>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</si>
  <si>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</si>
  <si>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</si>
  <si>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</si>
  <si>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</si>
  <si>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</si>
  <si>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</si>
  <si>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</si>
  <si>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</si>
  <si>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</si>
  <si>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</si>
  <si>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</si>
  <si>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</si>
  <si>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</si>
  <si>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</si>
  <si>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</si>
  <si>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</si>
  <si>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</si>
  <si>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</si>
  <si>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</si>
  <si>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</si>
  <si>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</si>
  <si>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</si>
  <si>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</si>
  <si>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</si>
  <si>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</si>
  <si>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</si>
  <si>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</si>
  <si>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</si>
  <si>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</si>
  <si>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</si>
  <si>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</si>
  <si>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</si>
  <si>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</si>
  <si>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</si>
  <si>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</si>
  <si>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</si>
  <si>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</si>
  <si>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</si>
  <si>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</si>
  <si>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</si>
  <si>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</si>
  <si>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</si>
  <si>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</si>
  <si>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</si>
  <si>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</si>
  <si>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</si>
  <si>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</si>
  <si>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</si>
  <si>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</si>
  <si>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</si>
  <si>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</si>
  <si>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</si>
  <si>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</si>
  <si>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</si>
  <si>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</si>
  <si>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</si>
  <si>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</si>
  <si>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</si>
  <si>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</si>
  <si>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</si>
  <si>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</si>
  <si>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</si>
  <si>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</si>
  <si>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</si>
  <si>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</si>
  <si>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</si>
  <si>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</si>
  <si>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</si>
  <si>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</si>
  <si>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</si>
  <si>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</si>
  <si>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</si>
  <si>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</si>
  <si>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</si>
  <si>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</si>
  <si>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</si>
  <si>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</si>
  <si>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</si>
  <si>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</si>
  <si>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</si>
  <si>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</si>
  <si>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</si>
  <si>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</si>
  <si>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</si>
  <si>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</si>
  <si>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</si>
  <si>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</si>
  <si>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</si>
  <si>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</si>
  <si>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</si>
  <si>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</si>
  <si>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</si>
  <si>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</si>
  <si>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</si>
  <si>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</si>
  <si>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</si>
  <si>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</si>
  <si>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</si>
  <si>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</si>
  <si>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</si>
  <si>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</si>
  <si>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</si>
  <si>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</si>
  <si>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</si>
  <si>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</si>
  <si>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</si>
  <si>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</si>
  <si>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</si>
  <si>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</si>
  <si>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</si>
  <si>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</si>
  <si>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</si>
  <si>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</si>
  <si>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</si>
  <si>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</si>
  <si>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</si>
  <si>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</si>
  <si>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</si>
  <si>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</si>
  <si>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</si>
  <si>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</si>
  <si>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</si>
  <si>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</si>
  <si>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</si>
  <si>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</si>
  <si>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</si>
  <si>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</si>
  <si>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</si>
  <si>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</si>
  <si>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</si>
  <si>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</si>
  <si>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</si>
  <si>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</si>
  <si>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</si>
  <si>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</si>
  <si>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</si>
  <si>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</si>
  <si>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</si>
  <si>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</si>
  <si>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</si>
  <si>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</si>
  <si>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</si>
  <si>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</si>
  <si>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</si>
  <si>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</si>
  <si>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</si>
  <si>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</si>
  <si>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</si>
  <si>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</si>
  <si>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</si>
  <si>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</si>
  <si>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</si>
  <si>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</si>
  <si>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</si>
  <si>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</si>
  <si>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</si>
  <si>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</si>
  <si>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</si>
  <si>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</si>
  <si>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</si>
  <si>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</si>
  <si>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</si>
  <si>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</si>
  <si>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</si>
  <si>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</si>
  <si>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</si>
  <si>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</si>
  <si>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</si>
  <si>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</si>
  <si>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</si>
  <si>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</si>
  <si>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</si>
  <si>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</si>
  <si>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</si>
  <si>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</si>
  <si>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</si>
  <si>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</si>
  <si>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</si>
  <si>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</si>
  <si>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</si>
  <si>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</si>
  <si>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</si>
  <si>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</si>
  <si>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</si>
  <si>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</si>
  <si>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</si>
  <si>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</si>
  <si>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</si>
  <si>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</si>
  <si>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</si>
  <si>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</si>
  <si>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</si>
  <si>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</si>
  <si>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</si>
  <si>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</si>
  <si>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</si>
  <si>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</si>
  <si>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</si>
  <si>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</si>
  <si>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</si>
  <si>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</si>
  <si>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</si>
  <si>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</si>
  <si>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</si>
  <si>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</si>
  <si>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</si>
  <si>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</si>
  <si>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</si>
  <si>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</si>
  <si>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</si>
  <si>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</si>
  <si>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</si>
  <si>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</si>
  <si>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</si>
  <si>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</si>
  <si>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</si>
  <si>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</si>
  <si>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</si>
  <si>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</si>
  <si>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</si>
  <si>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</si>
  <si>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</si>
  <si>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</si>
  <si>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</si>
  <si>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</si>
  <si>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</si>
  <si>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</si>
  <si>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</si>
  <si>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</si>
  <si>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</si>
  <si>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</si>
  <si>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</si>
  <si>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</si>
  <si>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</si>
  <si>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</si>
  <si>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</si>
  <si>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</si>
  <si>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</si>
  <si>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</si>
  <si>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</si>
  <si>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</si>
  <si>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</si>
  <si>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</si>
  <si>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</si>
  <si>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</si>
  <si>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</si>
  <si>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</si>
  <si>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</si>
  <si>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</si>
  <si>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</si>
  <si>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</si>
  <si>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</si>
  <si>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</si>
  <si>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</si>
  <si>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</si>
  <si>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</si>
  <si>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</si>
  <si>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</si>
  <si>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</si>
  <si>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</si>
  <si>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</si>
  <si>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</si>
  <si>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</si>
  <si>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</si>
  <si>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</si>
  <si>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</si>
  <si>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</si>
  <si>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</si>
  <si>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</si>
  <si>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</si>
  <si>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</si>
  <si>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</si>
  <si>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</si>
  <si>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</si>
  <si>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</si>
  <si>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</si>
  <si>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</si>
  <si>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</si>
  <si>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</si>
  <si>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</si>
  <si>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</si>
  <si>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</si>
  <si>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</si>
  <si>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</si>
  <si>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</si>
  <si>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</si>
  <si>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</si>
  <si>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</si>
  <si>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</si>
  <si>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</si>
  <si>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</si>
  <si>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</si>
  <si>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</si>
  <si>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</si>
  <si>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</si>
  <si>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</si>
  <si>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</si>
  <si>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</si>
  <si>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</si>
  <si>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</si>
  <si>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</si>
  <si>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</si>
  <si>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</si>
  <si>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</si>
  <si>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</si>
  <si>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</si>
  <si>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</si>
  <si>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</si>
  <si>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</si>
  <si>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</si>
  <si>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</si>
  <si>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</si>
  <si>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</si>
  <si>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</si>
  <si>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</si>
  <si>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</si>
  <si>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</si>
  <si>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</si>
  <si>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</si>
  <si>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</si>
  <si>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</si>
  <si>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</si>
  <si>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</si>
  <si>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</si>
  <si>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</si>
  <si>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</si>
  <si>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</si>
  <si>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</si>
  <si>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</si>
  <si>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</si>
  <si>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</si>
  <si>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</si>
  <si>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</si>
  <si>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</si>
  <si>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</si>
  <si>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</si>
  <si>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</si>
  <si>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</si>
  <si>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</si>
  <si>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</si>
  <si>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</si>
  <si>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</si>
  <si>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</si>
  <si>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</si>
  <si>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</si>
  <si>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</si>
  <si>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</si>
  <si>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</si>
  <si>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</si>
  <si>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</si>
  <si>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</si>
  <si>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</si>
  <si>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</si>
  <si>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</si>
  <si>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</si>
  <si>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</si>
  <si>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</si>
  <si>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</si>
  <si>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</si>
  <si>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</si>
  <si>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</si>
  <si>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</si>
  <si>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</si>
  <si>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</si>
  <si>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</si>
  <si>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</si>
  <si>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</si>
  <si>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</si>
  <si>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</si>
  <si>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</si>
  <si>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</si>
  <si>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</si>
  <si>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</si>
  <si>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</si>
  <si>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</si>
  <si>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</si>
  <si>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</si>
  <si>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</si>
  <si>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</si>
  <si>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</si>
  <si>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</si>
  <si>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</si>
  <si>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</si>
  <si>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</si>
  <si>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</si>
  <si>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</si>
  <si>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</si>
  <si>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</si>
  <si>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</si>
  <si>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</si>
  <si>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</si>
  <si>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</si>
  <si>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</si>
  <si>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</si>
  <si>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</si>
  <si>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</si>
  <si>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</si>
  <si>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</si>
  <si>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</si>
  <si>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</si>
  <si>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</si>
  <si>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</si>
  <si>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</si>
  <si>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</si>
  <si>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</si>
  <si>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</si>
  <si>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</si>
  <si>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</si>
  <si>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</si>
  <si>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</si>
  <si>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</si>
  <si>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</si>
  <si>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</si>
  <si>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</si>
  <si>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</si>
  <si>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</si>
  <si>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</si>
  <si>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</si>
  <si>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</si>
  <si>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</si>
  <si>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</si>
  <si>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</si>
  <si>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</si>
  <si>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</si>
  <si>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</si>
  <si>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</si>
  <si>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</si>
  <si>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</si>
  <si>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</si>
  <si>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</si>
  <si>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</si>
  <si>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</si>
  <si>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</si>
  <si>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</si>
  <si>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</si>
  <si>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</si>
  <si>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</si>
  <si>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</si>
  <si>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</si>
  <si>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</si>
  <si>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</si>
  <si>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</si>
  <si>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</si>
  <si>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</si>
  <si>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</si>
  <si>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</si>
  <si>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</si>
  <si>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</si>
  <si>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</si>
  <si>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</si>
  <si>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</si>
  <si>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</si>
  <si>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</si>
  <si>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</si>
  <si>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</si>
  <si>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</si>
  <si>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</si>
  <si>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</si>
  <si>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</si>
  <si>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</si>
  <si>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</si>
  <si>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</si>
  <si>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</si>
  <si>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</si>
  <si>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</si>
  <si>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</si>
  <si>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</si>
  <si>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</si>
  <si>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</si>
  <si>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</si>
  <si>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</si>
  <si>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</si>
  <si>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</si>
  <si>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</si>
  <si>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</si>
  <si>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</si>
  <si>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</si>
  <si>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</si>
  <si>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</si>
  <si>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</si>
  <si>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</si>
  <si>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</si>
  <si>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</si>
  <si>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</si>
  <si>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</si>
  <si>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</si>
  <si>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</si>
  <si>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</si>
  <si>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</si>
  <si>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</si>
  <si>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</si>
  <si>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</si>
  <si>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</si>
  <si>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</si>
  <si>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</si>
  <si>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</si>
  <si>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</si>
  <si>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</si>
  <si>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</si>
  <si>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</si>
  <si>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</si>
  <si>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</si>
  <si>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</si>
  <si>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</si>
  <si>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</si>
  <si>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</si>
  <si>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</si>
  <si>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</si>
  <si>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</si>
  <si>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</si>
  <si>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</si>
  <si>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</si>
  <si>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</si>
  <si>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</si>
  <si>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</si>
  <si>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</si>
  <si>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</si>
  <si>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</si>
  <si>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</si>
  <si>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</si>
  <si>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</si>
  <si>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</si>
  <si>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</si>
  <si>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</si>
  <si>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</si>
  <si>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</si>
  <si>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</si>
  <si>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</si>
  <si>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</si>
  <si>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</si>
  <si>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</si>
  <si>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</si>
  <si>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</si>
  <si>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</si>
  <si>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</si>
  <si>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</si>
  <si>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</si>
  <si>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</si>
  <si>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</si>
  <si>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</si>
  <si>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</si>
  <si>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</si>
  <si>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</si>
  <si>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</si>
  <si>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</si>
  <si>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</si>
  <si>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</si>
  <si>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</si>
  <si>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</si>
  <si>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</si>
  <si>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</si>
  <si>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</si>
  <si>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</si>
  <si>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</si>
  <si>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</si>
  <si>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</si>
  <si>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</si>
  <si>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</si>
  <si>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</si>
  <si>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</si>
  <si>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</si>
  <si>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</si>
  <si>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</si>
  <si>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</si>
  <si>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</si>
  <si>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</si>
  <si>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</si>
  <si>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</si>
  <si>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</si>
  <si>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</si>
  <si>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</si>
  <si>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</si>
  <si>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</si>
  <si>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</si>
  <si>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</si>
  <si>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</si>
  <si>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</si>
  <si>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</si>
  <si>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</si>
  <si>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</si>
  <si>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</si>
  <si>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</si>
  <si>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</si>
  <si>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</si>
  <si>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</si>
  <si>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</si>
  <si>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</si>
  <si>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</si>
  <si>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</si>
  <si>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</si>
  <si>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</si>
  <si>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</si>
  <si>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</si>
  <si>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</si>
  <si>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</si>
  <si>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</si>
  <si>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</si>
  <si>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</si>
  <si>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</si>
  <si>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</si>
  <si>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</si>
  <si>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</si>
  <si>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</si>
  <si>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</si>
  <si>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</si>
  <si>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</si>
  <si>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</si>
  <si>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</si>
  <si>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</si>
  <si>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</si>
  <si>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</si>
  <si>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</si>
  <si>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</si>
  <si>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</si>
  <si>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</si>
  <si>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</si>
  <si>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</si>
  <si>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</si>
  <si>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</si>
  <si>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</si>
  <si>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</si>
  <si>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</si>
  <si>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</si>
  <si>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</si>
  <si>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</si>
  <si>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</si>
  <si>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</si>
  <si>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</si>
  <si>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</si>
  <si>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</si>
  <si>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</si>
  <si>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</si>
  <si>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</si>
  <si>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</si>
  <si>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</si>
  <si>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</si>
  <si>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</si>
  <si>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</si>
  <si>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</si>
  <si>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</si>
  <si>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</si>
  <si>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</si>
  <si>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</si>
  <si>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</si>
  <si>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</si>
  <si>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</si>
  <si>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</si>
  <si>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</si>
  <si>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</si>
  <si>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</si>
  <si>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</si>
  <si>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</si>
  <si>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</si>
  <si>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</si>
  <si>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</si>
  <si>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</si>
  <si>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</si>
  <si>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</si>
  <si>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</si>
  <si>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</si>
  <si>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</si>
  <si>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</si>
  <si>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</si>
  <si>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</si>
  <si>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</si>
  <si>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</si>
  <si>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</si>
  <si>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</si>
  <si>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</si>
  <si>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</si>
  <si>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</si>
  <si>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</si>
  <si>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</si>
  <si>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</si>
  <si>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</si>
  <si>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</si>
  <si>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</si>
  <si>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</si>
  <si>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</si>
  <si>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</si>
  <si>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</si>
  <si>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</si>
  <si>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</si>
  <si>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</si>
  <si>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</si>
  <si>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</si>
  <si>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</si>
  <si>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</si>
  <si>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</si>
  <si>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</si>
  <si>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</si>
  <si>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</si>
  <si>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</si>
  <si>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</si>
  <si>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</si>
  <si>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</si>
  <si>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</si>
  <si>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</si>
  <si>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</si>
  <si>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</si>
  <si>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</si>
  <si>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</si>
  <si>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</si>
  <si>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</si>
  <si>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</si>
  <si>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</si>
  <si>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</si>
  <si>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</si>
  <si>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</si>
  <si>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</si>
  <si>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</si>
  <si>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</si>
  <si>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</si>
  <si>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</si>
  <si>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</si>
  <si>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</si>
  <si>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</si>
  <si>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</si>
  <si>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</si>
  <si>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</si>
  <si>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</si>
  <si>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</si>
  <si>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</si>
  <si>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</si>
  <si>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</si>
  <si>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</si>
  <si>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</si>
  <si>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</si>
  <si>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</si>
  <si>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</si>
  <si>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</si>
  <si>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</si>
  <si>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</si>
  <si>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</si>
  <si>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</si>
  <si>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</si>
  <si>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</si>
  <si>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</si>
  <si>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</si>
  <si>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</si>
  <si>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</si>
  <si>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</si>
  <si>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</si>
  <si>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</si>
  <si>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</si>
  <si>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</si>
  <si>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</si>
  <si>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</si>
  <si>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</si>
  <si>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</si>
  <si>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</si>
  <si>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</si>
  <si>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</si>
  <si>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</si>
  <si>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</si>
  <si>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</si>
  <si>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</si>
  <si>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</si>
  <si>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</si>
  <si>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</si>
  <si>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</si>
  <si>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</si>
  <si>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</si>
  <si>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</si>
  <si>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</si>
  <si>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</si>
  <si>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</si>
  <si>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</si>
  <si>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</si>
  <si>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</si>
  <si>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</si>
  <si>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</si>
  <si>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</si>
  <si>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</si>
  <si>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</si>
  <si>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</si>
  <si>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</si>
  <si>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</si>
  <si>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</si>
  <si>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</si>
  <si>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</si>
  <si>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</si>
  <si>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</si>
  <si>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</si>
  <si>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</si>
  <si>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</si>
  <si>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</si>
  <si>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</si>
  <si>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</si>
  <si>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</si>
  <si>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</si>
  <si>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</si>
  <si>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</si>
  <si>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</si>
  <si>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</si>
  <si>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</si>
  <si>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</si>
  <si>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</si>
  <si>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</si>
  <si>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</si>
  <si>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</si>
  <si>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</si>
  <si>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</si>
  <si>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</si>
  <si>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</si>
  <si>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</si>
  <si>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</si>
  <si>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</si>
  <si>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</si>
  <si>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</si>
  <si>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</si>
  <si>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</si>
  <si>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</si>
  <si>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</si>
  <si>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</si>
  <si>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</si>
  <si>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</si>
  <si>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</si>
  <si>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</si>
  <si>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</si>
  <si>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</si>
  <si>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</si>
  <si>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</si>
  <si>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</si>
  <si>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</si>
  <si>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</si>
  <si>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</si>
  <si>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</si>
  <si>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</si>
  <si>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</si>
  <si>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</si>
  <si>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</si>
  <si>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</si>
  <si>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</si>
  <si>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</si>
  <si>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</si>
  <si>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</si>
  <si>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</si>
  <si>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</si>
  <si>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</si>
  <si>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</si>
  <si>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</si>
  <si>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</si>
  <si>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</si>
  <si>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</si>
  <si>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</si>
  <si>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</si>
  <si>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</si>
  <si>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</si>
  <si>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</si>
  <si>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</si>
  <si>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</si>
  <si>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</si>
  <si>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</si>
  <si>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</si>
  <si>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</si>
  <si>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</si>
  <si>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</si>
  <si>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</si>
  <si>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</si>
  <si>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</si>
  <si>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</si>
  <si>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</si>
  <si>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</si>
  <si>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</si>
  <si>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</si>
  <si>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</si>
  <si>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</si>
  <si>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</si>
  <si>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</si>
  <si>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</si>
  <si>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</si>
  <si>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</si>
  <si>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</si>
  <si>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</si>
  <si>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</si>
  <si>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</si>
  <si>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</si>
  <si>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</si>
  <si>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</si>
  <si>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</si>
  <si>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</si>
  <si>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</si>
  <si>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</si>
  <si>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</si>
  <si>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</si>
  <si>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</si>
  <si>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</si>
  <si>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</si>
  <si>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</si>
  <si>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</si>
  <si>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</si>
  <si>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</si>
  <si>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</si>
  <si>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</si>
  <si>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</si>
  <si>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</si>
  <si>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</si>
  <si>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</si>
  <si>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</si>
  <si>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</si>
  <si>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</si>
  <si>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</si>
  <si>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</si>
  <si>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</si>
  <si>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</si>
  <si>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</si>
  <si>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</si>
  <si>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</si>
  <si>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</si>
  <si>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</si>
  <si>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</si>
  <si>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</si>
  <si>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</si>
  <si>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</si>
  <si>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</si>
  <si>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</si>
  <si>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</si>
  <si>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</si>
  <si>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</si>
  <si>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</si>
  <si>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</si>
  <si>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</si>
  <si>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</si>
  <si>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</si>
  <si>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</si>
  <si>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</si>
  <si>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</si>
  <si>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</si>
  <si>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</si>
  <si>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</si>
  <si>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</si>
  <si>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</si>
  <si>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</si>
  <si>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</si>
  <si>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</si>
  <si>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</si>
  <si>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</si>
  <si>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</si>
  <si>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</si>
  <si>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</si>
  <si>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</si>
  <si>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</si>
  <si>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</si>
  <si>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</si>
  <si>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</si>
  <si>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</si>
  <si>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</si>
  <si>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</si>
  <si>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</si>
  <si>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</si>
  <si>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</si>
  <si>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</si>
  <si>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</si>
  <si>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</si>
  <si>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</si>
  <si>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</si>
  <si>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</si>
  <si>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</si>
  <si>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</si>
  <si>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</si>
  <si>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</si>
  <si>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</si>
  <si>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</si>
  <si>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</si>
  <si>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</si>
  <si>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</si>
  <si>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</si>
  <si>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</si>
  <si>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</si>
  <si>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</si>
  <si>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</si>
  <si>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</si>
  <si>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</si>
  <si>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</si>
  <si>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</si>
  <si>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</si>
  <si>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</si>
  <si>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</si>
  <si>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</si>
  <si>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</si>
  <si>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</si>
  <si>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</si>
  <si>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</si>
  <si>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</si>
  <si>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</si>
  <si>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</si>
  <si>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</si>
  <si>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</si>
  <si>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</si>
  <si>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</si>
  <si>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</si>
  <si>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</si>
  <si>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</si>
  <si>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</si>
  <si>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</si>
  <si>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</si>
  <si>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</si>
  <si>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</si>
  <si>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</si>
  <si>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</si>
  <si>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</si>
  <si>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</si>
  <si>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</si>
  <si>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</si>
  <si>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</si>
  <si>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</si>
  <si>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</si>
  <si>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</si>
  <si>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</si>
  <si>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</si>
  <si>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</si>
  <si>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</si>
  <si>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</si>
  <si>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</si>
  <si>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</si>
  <si>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</si>
  <si>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</si>
  <si>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</si>
  <si>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</si>
  <si>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</si>
  <si>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</si>
  <si>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</si>
  <si>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</si>
  <si>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</si>
  <si>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</si>
  <si>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</si>
  <si>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</si>
  <si>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</si>
  <si>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</si>
  <si>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</si>
  <si>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</si>
  <si>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</si>
  <si>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</si>
  <si>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</si>
  <si>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</si>
  <si>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</si>
  <si>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</si>
  <si>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</si>
  <si>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</si>
  <si>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</si>
  <si>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</si>
  <si>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</si>
  <si>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</si>
  <si>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</si>
  <si>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</si>
  <si>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</si>
  <si>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</si>
  <si>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</si>
  <si>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</si>
  <si>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</si>
  <si>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</si>
  <si>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</si>
  <si>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</si>
  <si>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</si>
  <si>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</si>
  <si>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</si>
  <si>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</si>
  <si>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</si>
  <si>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</si>
  <si>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</si>
  <si>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</si>
  <si>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</si>
  <si>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</si>
  <si>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</si>
  <si>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</si>
  <si>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</si>
  <si>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</si>
  <si>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</si>
  <si>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</si>
  <si>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</si>
  <si>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</si>
  <si>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</si>
  <si>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</si>
  <si>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</si>
  <si>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</si>
  <si>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</si>
  <si>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</si>
  <si>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</si>
  <si>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</si>
  <si>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</si>
  <si>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</si>
  <si>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</si>
  <si>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</si>
  <si>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</si>
  <si>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</si>
  <si>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</si>
  <si>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</si>
  <si>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</si>
  <si>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</si>
  <si>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</si>
  <si>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</si>
  <si>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</si>
  <si>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</si>
  <si>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</si>
  <si>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</si>
  <si>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</si>
  <si>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</si>
  <si>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</si>
  <si>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</si>
  <si>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</si>
  <si>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</si>
  <si>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</si>
  <si>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</si>
  <si>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</si>
  <si>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</si>
  <si>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</si>
  <si>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</si>
  <si>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</si>
  <si>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</si>
  <si>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</si>
  <si>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</si>
  <si>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</si>
  <si>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</si>
  <si>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</si>
  <si>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</si>
  <si>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</si>
  <si>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</si>
  <si>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</si>
  <si>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</si>
  <si>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</si>
  <si>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</si>
  <si>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</si>
  <si>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</si>
  <si>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</si>
  <si>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</si>
  <si>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</si>
  <si>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</si>
  <si>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</si>
  <si>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</si>
  <si>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</si>
  <si>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</si>
  <si>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</si>
  <si>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</si>
  <si>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</si>
  <si>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</si>
  <si>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</si>
  <si>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</si>
  <si>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</si>
  <si>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</si>
  <si>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</si>
  <si>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</si>
  <si>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</si>
  <si>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</si>
  <si>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</si>
  <si>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</si>
  <si>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</si>
  <si>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</si>
  <si>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</si>
  <si>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</si>
  <si>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</si>
  <si>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</si>
  <si>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</si>
  <si>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</si>
  <si>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</si>
  <si>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</si>
  <si>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</si>
  <si>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</si>
  <si>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</si>
  <si>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</si>
  <si>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</si>
  <si>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</si>
  <si>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</si>
  <si>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</si>
  <si>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</si>
  <si>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</si>
  <si>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</si>
  <si>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</si>
  <si>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</si>
  <si>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</si>
  <si>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</si>
  <si>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</si>
  <si>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</si>
  <si>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</si>
  <si>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</si>
  <si>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</si>
  <si>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</si>
  <si>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</si>
  <si>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</si>
  <si>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</si>
  <si>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</si>
  <si>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</si>
  <si>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</si>
  <si>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</si>
  <si>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</si>
  <si>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</si>
  <si>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</si>
  <si>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</si>
  <si>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</si>
  <si>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</si>
  <si>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</si>
  <si>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</si>
  <si>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</si>
  <si>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</si>
  <si>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</si>
  <si>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</si>
  <si>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</si>
  <si>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</si>
  <si>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</si>
  <si>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</si>
  <si>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</si>
  <si>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</si>
  <si>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</si>
  <si>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</si>
  <si>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</si>
  <si>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</si>
  <si>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</si>
  <si>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</si>
  <si>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</si>
  <si>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</si>
  <si>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</si>
  <si>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</si>
  <si>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</si>
  <si>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</si>
  <si>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</si>
  <si>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</si>
  <si>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</si>
  <si>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</si>
  <si>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</si>
  <si>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</si>
  <si>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</si>
  <si>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</si>
  <si>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</si>
  <si>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</si>
  <si>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</si>
  <si>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</si>
  <si>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</si>
  <si>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</si>
  <si>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</si>
  <si>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</si>
  <si>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</si>
  <si>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</si>
  <si>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</si>
  <si>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</si>
  <si>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</si>
  <si>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</si>
  <si>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</si>
  <si>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</si>
  <si>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</si>
  <si>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</si>
  <si>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</si>
  <si>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</si>
  <si>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</si>
  <si>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</si>
  <si>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</si>
  <si>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</si>
  <si>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</si>
  <si>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</si>
  <si>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</si>
  <si>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</si>
  <si>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</si>
  <si>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</si>
  <si>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</si>
  <si>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</si>
  <si>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</si>
  <si>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</si>
  <si>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</si>
  <si>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</si>
  <si>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</si>
  <si>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</si>
  <si>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</si>
  <si>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</si>
  <si>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</si>
  <si>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</si>
  <si>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</si>
  <si>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</si>
  <si>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</si>
  <si>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</si>
  <si>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</si>
  <si>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</si>
  <si>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</si>
  <si>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</si>
  <si>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</si>
  <si>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</si>
  <si>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</si>
  <si>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</si>
  <si>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</si>
  <si>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</si>
  <si>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</si>
  <si>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</si>
  <si>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</si>
  <si>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</si>
  <si>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</si>
  <si>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</si>
  <si>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</si>
  <si>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</si>
  <si>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</si>
  <si>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</si>
  <si>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</si>
  <si>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</si>
  <si>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</si>
  <si>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</si>
  <si>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</si>
  <si>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</si>
  <si>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</si>
  <si>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</si>
  <si>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</si>
  <si>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</si>
  <si>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</si>
  <si>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</si>
  <si>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</si>
  <si>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</si>
  <si>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</si>
  <si>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</si>
  <si>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</si>
  <si>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</si>
  <si>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</si>
  <si>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</si>
  <si>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</si>
  <si>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</si>
  <si>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</si>
  <si>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</si>
  <si>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</si>
  <si>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</si>
  <si>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</si>
  <si>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</si>
  <si>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</si>
  <si>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</si>
  <si>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</si>
  <si>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</si>
  <si>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</si>
  <si>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</si>
  <si>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</si>
  <si>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</si>
  <si>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</si>
  <si>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</si>
  <si>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</si>
  <si>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</si>
  <si>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</si>
  <si>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</si>
  <si>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</si>
  <si>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</si>
  <si>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</si>
  <si>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</si>
  <si>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</si>
  <si>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</si>
  <si>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</si>
  <si>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</si>
  <si>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</si>
  <si>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</si>
  <si>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</si>
  <si>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</si>
  <si>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</si>
  <si>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</si>
  <si>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</si>
  <si>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</si>
  <si>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</si>
  <si>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</si>
  <si>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</si>
  <si>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</si>
  <si>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</si>
  <si>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</si>
  <si>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</si>
  <si>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</si>
  <si>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</si>
  <si>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</si>
  <si>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</si>
  <si>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</si>
  <si>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</si>
  <si>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</si>
  <si>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</si>
  <si>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</si>
  <si>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</si>
  <si>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</si>
  <si>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</si>
  <si>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</si>
  <si>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</si>
  <si>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</si>
  <si>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</si>
  <si>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</si>
  <si>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</si>
  <si>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</si>
  <si>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</si>
  <si>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</si>
  <si>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</si>
  <si>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</si>
  <si>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</si>
  <si>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</si>
  <si>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</si>
  <si>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</si>
  <si>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</si>
  <si>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</si>
  <si>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</si>
  <si>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</si>
  <si>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</si>
  <si>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</si>
  <si>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</si>
  <si>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</si>
  <si>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</si>
  <si>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</si>
  <si>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</si>
  <si>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</si>
  <si>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</si>
  <si>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</si>
  <si>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</si>
  <si>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</si>
  <si>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</si>
  <si>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</si>
  <si>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</si>
  <si>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</si>
  <si>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</si>
  <si>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</si>
  <si>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</si>
  <si>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</si>
  <si>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</si>
  <si>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</si>
  <si>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</si>
  <si>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</si>
  <si>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</si>
  <si>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</si>
  <si>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</si>
  <si>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</si>
  <si>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</si>
  <si>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</si>
  <si>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</si>
  <si>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</si>
  <si>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</si>
  <si>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</si>
  <si>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</si>
  <si>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</si>
  <si>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</si>
  <si>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</si>
  <si>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</si>
  <si>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</si>
  <si>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</si>
  <si>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</si>
  <si>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</si>
  <si>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</si>
  <si>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</si>
  <si>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</si>
  <si>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</si>
  <si>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</si>
  <si>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</si>
  <si>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</si>
  <si>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</si>
  <si>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</si>
  <si>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</si>
  <si>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</si>
  <si>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</si>
  <si>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</si>
  <si>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</si>
  <si>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</si>
  <si>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</si>
  <si>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</si>
  <si>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</si>
  <si>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</si>
  <si>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</si>
  <si>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</si>
  <si>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</si>
  <si>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</si>
  <si>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</si>
  <si>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</si>
  <si>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</si>
  <si>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</si>
  <si>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</si>
  <si>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</si>
  <si>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</si>
  <si>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</si>
  <si>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</si>
  <si>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</si>
  <si>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</si>
  <si>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</si>
  <si>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</si>
  <si>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</si>
  <si>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</si>
  <si>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</si>
  <si>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</si>
  <si>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</si>
  <si>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</si>
  <si>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</si>
  <si>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</si>
  <si>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</si>
  <si>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</si>
  <si>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</si>
  <si>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</si>
  <si>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</si>
  <si>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</si>
  <si>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</si>
  <si>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</si>
  <si>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</si>
  <si>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</si>
  <si>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</si>
  <si>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</si>
  <si>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</si>
  <si>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</si>
  <si>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</si>
  <si>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</si>
  <si>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</si>
  <si>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</si>
  <si>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</si>
  <si>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</si>
  <si>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</si>
  <si>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</si>
  <si>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</si>
  <si>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</si>
  <si>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</si>
  <si>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</si>
  <si>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</si>
  <si>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</si>
  <si>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</si>
  <si>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</si>
  <si>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</si>
  <si>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</si>
  <si>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</si>
  <si>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</si>
  <si>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</si>
  <si>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</si>
  <si>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</si>
  <si>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</si>
  <si>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</si>
  <si>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</si>
  <si>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</si>
  <si>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</si>
  <si>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</si>
  <si>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</si>
  <si>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</si>
  <si>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</si>
  <si>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</si>
  <si>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</si>
  <si>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</si>
  <si>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</si>
  <si>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</si>
  <si>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</si>
  <si>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</si>
  <si>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</si>
  <si>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</si>
  <si>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</si>
  <si>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</si>
  <si>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</si>
  <si>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</si>
  <si>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</si>
  <si>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</si>
  <si>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</si>
  <si>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</si>
  <si>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</si>
  <si>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</si>
  <si>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</si>
  <si>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</si>
  <si>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</si>
  <si>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</si>
  <si>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</si>
  <si>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</si>
  <si>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</si>
  <si>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</si>
  <si>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</si>
  <si>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</si>
  <si>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</si>
  <si>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</si>
  <si>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</si>
  <si>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</si>
  <si>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</si>
  <si>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</si>
  <si>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</si>
  <si>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</si>
  <si>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</si>
  <si>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</si>
  <si>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</si>
  <si>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</si>
  <si>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</si>
  <si>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</si>
  <si>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</si>
  <si>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</si>
  <si>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</si>
  <si>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</si>
  <si>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</si>
  <si>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</si>
  <si>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</si>
  <si>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</si>
  <si>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</si>
  <si>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</si>
  <si>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</si>
  <si>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</si>
  <si>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</si>
  <si>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</si>
  <si>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</si>
  <si>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</si>
  <si>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</si>
  <si>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</si>
  <si>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</si>
  <si>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</si>
  <si>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</si>
  <si>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</si>
  <si>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</si>
  <si>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</si>
  <si>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</si>
  <si>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</si>
  <si>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</si>
  <si>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</si>
  <si>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</si>
  <si>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</si>
  <si>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</si>
  <si>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</si>
  <si>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</si>
  <si>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</si>
  <si>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</si>
  <si>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</si>
  <si>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</si>
  <si>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</si>
  <si>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</si>
  <si>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</si>
  <si>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</si>
  <si>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</si>
  <si>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</si>
  <si>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</si>
  <si>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</si>
  <si>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</si>
  <si>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</si>
  <si>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</si>
  <si>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</si>
  <si>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</si>
  <si>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</si>
  <si>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</si>
  <si>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</si>
  <si>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</si>
  <si>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</si>
  <si>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</si>
  <si>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</si>
  <si>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</si>
  <si>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</si>
  <si>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</si>
  <si>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</si>
  <si>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</si>
  <si>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</si>
  <si>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</si>
  <si>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</si>
  <si>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</si>
  <si>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</si>
  <si>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</si>
  <si>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</si>
  <si>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</si>
  <si>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</si>
  <si>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</si>
  <si>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</si>
  <si>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</si>
  <si>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</si>
  <si>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</si>
  <si>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</si>
  <si>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</si>
  <si>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</si>
  <si>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</si>
  <si>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</si>
  <si>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</si>
  <si>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</si>
  <si>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</si>
  <si>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</si>
  <si>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</si>
  <si>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</si>
  <si>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</si>
  <si>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</si>
  <si>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</si>
  <si>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</si>
  <si>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</si>
  <si>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</si>
  <si>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</si>
  <si>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</si>
  <si>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</si>
  <si>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</si>
  <si>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</si>
  <si>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</si>
  <si>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</si>
  <si>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</si>
  <si>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</si>
  <si>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</si>
  <si>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</si>
  <si>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</si>
  <si>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</si>
  <si>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</si>
  <si>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</si>
  <si>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</si>
  <si>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</si>
  <si>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</si>
  <si>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</si>
  <si>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</si>
  <si>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</si>
  <si>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</si>
  <si>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</si>
  <si>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</si>
  <si>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</si>
  <si>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</si>
  <si>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</si>
  <si>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</si>
  <si>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</si>
  <si>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</si>
  <si>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</si>
  <si>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</si>
  <si>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</si>
  <si>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</si>
  <si>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</si>
  <si>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</si>
  <si>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</si>
  <si>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</si>
  <si>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</si>
  <si>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</si>
  <si>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</si>
  <si>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</si>
  <si>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</si>
  <si>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</si>
  <si>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</si>
  <si>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</si>
  <si>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</si>
  <si>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</si>
  <si>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</si>
  <si>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</si>
  <si>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</si>
  <si>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</si>
  <si>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</si>
  <si>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</si>
  <si>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</si>
  <si>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</si>
  <si>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</si>
  <si>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</si>
  <si>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</si>
  <si>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</si>
  <si>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</si>
  <si>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</si>
  <si>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</si>
  <si>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</si>
  <si>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</si>
  <si>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</si>
  <si>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</si>
  <si>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</si>
  <si>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</si>
  <si>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</si>
  <si>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</si>
  <si>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</si>
  <si>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</si>
  <si>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</si>
  <si>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</si>
  <si>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</si>
  <si>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</si>
  <si>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</si>
  <si>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</si>
  <si>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</si>
  <si>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</si>
  <si>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</si>
  <si>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</si>
  <si>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</si>
  <si>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</si>
  <si>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</si>
  <si>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</si>
  <si>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</si>
  <si>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</si>
  <si>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</si>
  <si>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</si>
  <si>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</si>
  <si>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</si>
  <si>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</si>
  <si>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</si>
  <si>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</si>
  <si>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</si>
  <si>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</si>
  <si>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</si>
  <si>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</si>
  <si>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</si>
  <si>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</si>
  <si>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</si>
  <si>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</si>
  <si>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</si>
  <si>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</si>
  <si>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</si>
  <si>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</si>
  <si>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</si>
  <si>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</si>
  <si>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</si>
  <si>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</si>
  <si>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</si>
  <si>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</si>
  <si>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</si>
  <si>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</si>
  <si>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</si>
  <si>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</si>
  <si>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</si>
  <si>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</si>
  <si>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</si>
  <si>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</si>
  <si>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</si>
  <si>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</si>
  <si>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</si>
  <si>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</si>
  <si>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</si>
  <si>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</si>
  <si>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</si>
  <si>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</si>
  <si>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</si>
  <si>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</si>
  <si>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</si>
  <si>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</si>
  <si>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</si>
  <si>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</si>
  <si>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</si>
  <si>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</si>
  <si>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</si>
  <si>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</si>
  <si>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</si>
  <si>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</si>
  <si>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</si>
  <si>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</si>
  <si>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</si>
  <si>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</si>
  <si>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</si>
  <si>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</si>
  <si>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</si>
  <si>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</si>
  <si>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</si>
  <si>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</si>
  <si>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</si>
  <si>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</si>
  <si>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</si>
  <si>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</si>
  <si>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</si>
  <si>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</si>
  <si>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</si>
  <si>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</si>
  <si>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</si>
  <si>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</si>
  <si>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</si>
  <si>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</si>
  <si>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</si>
  <si>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</si>
  <si>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</si>
  <si>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</si>
  <si>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</si>
  <si>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</si>
  <si>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</si>
  <si>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</si>
  <si>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</si>
  <si>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</si>
  <si>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</si>
  <si>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</si>
  <si>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</si>
  <si>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</si>
  <si>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</si>
  <si>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</si>
  <si>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</si>
  <si>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</si>
  <si>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</si>
  <si>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</si>
  <si>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</si>
  <si>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</si>
  <si>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</si>
  <si>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</si>
  <si>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</si>
  <si>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</si>
  <si>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</si>
  <si>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</si>
  <si>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</si>
  <si>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</si>
  <si>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</si>
  <si>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</si>
  <si>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</si>
  <si>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</si>
  <si>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</si>
  <si>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</si>
  <si>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</si>
  <si>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</si>
  <si>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</si>
  <si>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</si>
  <si>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</si>
  <si>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</si>
  <si>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</si>
  <si>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</si>
  <si>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</si>
  <si>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</si>
  <si>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</si>
  <si>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</si>
  <si>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</si>
  <si>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</si>
  <si>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</si>
  <si>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</si>
  <si>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</si>
  <si>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</si>
  <si>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</si>
  <si>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</si>
  <si>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</si>
  <si>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</si>
  <si>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</si>
  <si>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</si>
  <si>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</si>
  <si>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</si>
  <si>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</si>
  <si>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</si>
  <si>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</si>
  <si>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</si>
  <si>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</si>
  <si>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</si>
  <si>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</si>
  <si>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</si>
  <si>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</si>
  <si>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</si>
  <si>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</si>
  <si>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</si>
  <si>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</si>
  <si>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</si>
  <si>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</si>
  <si>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</si>
  <si>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</si>
  <si>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</si>
  <si>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</si>
  <si>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</si>
  <si>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</si>
  <si>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</si>
  <si>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</si>
  <si>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</si>
  <si>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</si>
  <si>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</si>
  <si>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</si>
  <si>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</si>
  <si>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</si>
  <si>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</si>
  <si>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</si>
  <si>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</si>
  <si>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</si>
  <si>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</si>
  <si>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</si>
  <si>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</si>
  <si>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</si>
  <si>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</si>
  <si>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</si>
  <si>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</si>
  <si>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</si>
  <si>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</si>
  <si>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</si>
  <si>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</si>
  <si>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</si>
  <si>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</si>
  <si>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</si>
  <si>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</si>
  <si>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</si>
  <si>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</si>
  <si>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</si>
  <si>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</si>
  <si>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</si>
  <si>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</si>
  <si>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</si>
  <si>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</si>
  <si>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</si>
  <si>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</si>
  <si>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</si>
  <si>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</si>
  <si>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</si>
  <si>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</si>
  <si>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</si>
  <si>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</si>
  <si>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</si>
  <si>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</si>
  <si>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</si>
  <si>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</si>
  <si>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</si>
  <si>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</si>
  <si>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</si>
  <si>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</si>
  <si>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</si>
  <si>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</si>
  <si>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</si>
  <si>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</si>
  <si>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</si>
  <si>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</si>
  <si>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</si>
  <si>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</si>
  <si>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</si>
  <si>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</si>
  <si>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</si>
  <si>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</si>
  <si>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</si>
  <si>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</si>
  <si>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</si>
  <si>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</si>
  <si>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</si>
  <si>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</si>
  <si>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</si>
  <si>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</si>
  <si>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</si>
  <si>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</si>
  <si>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</si>
  <si>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</si>
  <si>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</si>
  <si>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</si>
  <si>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</si>
  <si>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</si>
  <si>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</si>
  <si>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</si>
  <si>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</si>
  <si>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</si>
  <si>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</si>
  <si>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</si>
  <si>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</si>
  <si>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</si>
  <si>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</si>
  <si>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</si>
  <si>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</si>
  <si>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</si>
  <si>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</si>
  <si>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</si>
  <si>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</si>
  <si>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</si>
  <si>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</si>
  <si>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</si>
  <si>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</si>
  <si>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</si>
  <si>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</si>
  <si>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</si>
  <si>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</si>
  <si>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</si>
  <si>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</si>
  <si>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</si>
  <si>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</si>
  <si>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</si>
  <si>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</si>
  <si>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</si>
  <si>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</si>
  <si>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</si>
  <si>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</si>
  <si>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</si>
  <si>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</si>
  <si>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</si>
  <si>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</si>
  <si>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</si>
  <si>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</si>
  <si>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</si>
  <si>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</si>
  <si>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</si>
  <si>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</si>
  <si>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</si>
  <si>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</si>
  <si>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</si>
  <si>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</si>
  <si>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</si>
  <si>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</si>
  <si>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</si>
  <si>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</si>
  <si>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</si>
  <si>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</si>
  <si>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</si>
  <si>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</si>
  <si>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</si>
  <si>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</si>
  <si>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</si>
  <si>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</si>
  <si>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</si>
  <si>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</si>
  <si>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</si>
  <si>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</si>
  <si>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</si>
  <si>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</si>
  <si>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</si>
  <si>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</si>
  <si>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</si>
  <si>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</si>
  <si>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</si>
  <si>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</si>
  <si>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</si>
  <si>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</si>
  <si>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</si>
  <si>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</si>
  <si>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</si>
  <si>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</si>
  <si>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</si>
  <si>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</si>
  <si>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</si>
  <si>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</si>
  <si>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</si>
  <si>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</si>
  <si>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</si>
  <si>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</si>
  <si>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</si>
  <si>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</si>
  <si>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</si>
  <si>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</si>
  <si>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</si>
  <si>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</si>
  <si>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</si>
  <si>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</si>
  <si>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</si>
  <si>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</si>
  <si>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</si>
  <si>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</si>
  <si>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</si>
  <si>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</si>
  <si>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</si>
  <si>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</si>
  <si>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</si>
  <si>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</si>
  <si>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</si>
  <si>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</si>
  <si>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</si>
  <si>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</si>
  <si>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</si>
  <si>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</si>
  <si>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</si>
  <si>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</si>
  <si>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</si>
  <si>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</si>
  <si>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</si>
  <si>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</si>
  <si>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</si>
  <si>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</si>
  <si>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</si>
  <si>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</si>
  <si>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</si>
  <si>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</si>
  <si>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</si>
  <si>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</si>
  <si>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</si>
  <si>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</si>
  <si>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</si>
  <si>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</si>
  <si>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</si>
  <si>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</si>
  <si>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</si>
  <si>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</si>
  <si>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</si>
  <si>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</si>
  <si>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</si>
  <si>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</si>
  <si>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</si>
  <si>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</si>
  <si>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</si>
  <si>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</si>
  <si>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</si>
  <si>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</si>
  <si>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</si>
  <si>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</si>
  <si>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</si>
  <si>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</si>
  <si>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</si>
  <si>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</si>
  <si>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</si>
  <si>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</si>
  <si>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</si>
  <si>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</si>
  <si>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</si>
  <si>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</si>
  <si>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</si>
  <si>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</si>
  <si>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</si>
  <si>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</si>
  <si>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</si>
  <si>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</si>
  <si>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</si>
  <si>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</si>
  <si>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</si>
  <si>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</si>
  <si>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</si>
  <si>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</si>
  <si>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</si>
  <si>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</si>
  <si>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</si>
  <si>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</si>
  <si>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</si>
  <si>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</si>
  <si>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</si>
  <si>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</si>
  <si>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</si>
  <si>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</si>
  <si>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</si>
  <si>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</si>
  <si>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</si>
  <si>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</si>
  <si>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</si>
  <si>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</si>
  <si>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</si>
  <si>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</si>
  <si>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</si>
  <si>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</si>
  <si>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</si>
  <si>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</si>
  <si>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</si>
  <si>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</si>
  <si>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</si>
  <si>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</si>
  <si>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</si>
  <si>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</si>
  <si>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</si>
  <si>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</si>
  <si>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</si>
  <si>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</si>
  <si>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</si>
  <si>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</si>
  <si>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</si>
  <si>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</si>
  <si>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</si>
  <si>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</si>
  <si>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</si>
  <si>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</si>
  <si>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</si>
  <si>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</si>
  <si>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</si>
  <si>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</si>
  <si>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</si>
  <si>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</si>
  <si>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</si>
  <si>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</si>
  <si>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</si>
  <si>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</si>
  <si>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</si>
  <si>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</si>
  <si>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</si>
  <si>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</si>
  <si>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</si>
  <si>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</si>
  <si>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</si>
  <si>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</si>
  <si>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</si>
  <si>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</si>
  <si>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</si>
  <si>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</si>
  <si>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</si>
  <si>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</si>
  <si>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</si>
  <si>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</si>
  <si>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</si>
  <si>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</si>
  <si>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</si>
  <si>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</si>
  <si>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</si>
  <si>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</si>
  <si>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</si>
  <si>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</si>
  <si>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</si>
  <si>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</si>
  <si>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</si>
  <si>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</si>
  <si>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</si>
  <si>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</si>
  <si>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</si>
  <si>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</si>
  <si>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</si>
  <si>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</si>
  <si>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</si>
  <si>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</si>
  <si>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</si>
  <si>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</si>
  <si>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</si>
  <si>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</si>
  <si>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</si>
  <si>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</si>
  <si>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</si>
  <si>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</si>
  <si>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</si>
  <si>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</si>
  <si>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</si>
  <si>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</si>
  <si>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</si>
  <si>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</si>
  <si>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</si>
  <si>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</si>
  <si>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</si>
  <si>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</si>
  <si>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</si>
  <si>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</si>
  <si>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</si>
  <si>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</si>
  <si>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</si>
  <si>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</si>
  <si>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</si>
  <si>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</si>
  <si>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</si>
  <si>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</si>
  <si>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</si>
  <si>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</si>
  <si>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</si>
  <si>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</si>
  <si>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</si>
  <si>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</si>
  <si>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</si>
  <si>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</si>
  <si>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</si>
  <si>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</si>
  <si>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</si>
  <si>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</si>
  <si>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</si>
  <si>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</si>
  <si>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</si>
  <si>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</si>
  <si>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</si>
  <si>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</si>
  <si>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</si>
  <si>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</si>
  <si>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</si>
  <si>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</si>
  <si>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</si>
  <si>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</si>
  <si>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</si>
  <si>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</si>
  <si>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</si>
  <si>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</si>
  <si>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</si>
  <si>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</si>
  <si>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</si>
  <si>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</si>
  <si>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</si>
  <si>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</si>
  <si>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</si>
  <si>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</si>
  <si>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</si>
  <si>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</si>
  <si>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</si>
  <si>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</si>
  <si>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</si>
  <si>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</si>
  <si>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</si>
  <si>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</si>
  <si>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</si>
  <si>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</si>
  <si>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</si>
  <si>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</si>
  <si>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</si>
  <si>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</si>
  <si>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</si>
  <si>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</si>
  <si>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</si>
  <si>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</si>
  <si>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</si>
  <si>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</si>
  <si>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</si>
  <si>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</si>
  <si>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</si>
  <si>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</si>
  <si>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</si>
  <si>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</si>
  <si>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</si>
  <si>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</si>
  <si>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</si>
  <si>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</si>
  <si>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</si>
  <si>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</si>
  <si>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</si>
  <si>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</si>
  <si>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</si>
  <si>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</si>
  <si>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</si>
  <si>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</si>
  <si>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</si>
  <si>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</si>
  <si>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</si>
  <si>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</si>
  <si>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</si>
  <si>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</si>
  <si>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</si>
  <si>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</si>
  <si>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</si>
  <si>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</si>
  <si>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</si>
  <si>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</si>
  <si>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</si>
  <si>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</si>
  <si>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</si>
  <si>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</si>
  <si>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</si>
  <si>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</si>
  <si>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</si>
  <si>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</si>
  <si>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</si>
  <si>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</si>
  <si>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</si>
  <si>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</si>
  <si>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</si>
  <si>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</si>
  <si>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</si>
  <si>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</si>
  <si>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</si>
  <si>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</si>
  <si>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</si>
  <si>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</si>
  <si>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</si>
  <si>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</si>
  <si>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</si>
  <si>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</si>
  <si>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</si>
  <si>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</si>
  <si>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</si>
  <si>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</si>
  <si>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</si>
  <si>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</si>
  <si>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</si>
  <si>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</si>
  <si>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</si>
  <si>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</si>
  <si>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</si>
  <si>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</si>
  <si>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</si>
  <si>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</si>
  <si>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</si>
  <si>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</si>
  <si>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</si>
  <si>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</si>
  <si>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</si>
  <si>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</si>
  <si>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</si>
  <si>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</si>
  <si>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</si>
  <si>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</si>
  <si>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</si>
  <si>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</si>
  <si>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</si>
  <si>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</si>
  <si>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</si>
  <si>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</si>
  <si>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</si>
  <si>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</si>
  <si>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</si>
  <si>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</si>
  <si>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</si>
  <si>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</si>
  <si>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</si>
  <si>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</si>
  <si>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</si>
  <si>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</si>
  <si>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</si>
  <si>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</si>
  <si>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</si>
  <si>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</si>
  <si>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</si>
  <si>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</si>
  <si>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</si>
  <si>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</si>
  <si>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</si>
  <si>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</si>
  <si>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</si>
  <si>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</si>
  <si>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</si>
  <si>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</si>
  <si>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</si>
  <si>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</si>
  <si>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</si>
  <si>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</si>
  <si>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</si>
  <si>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</si>
  <si>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</si>
  <si>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</si>
  <si>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</si>
  <si>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</si>
  <si>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</si>
  <si>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</si>
  <si>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</si>
  <si>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</si>
  <si>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</si>
  <si>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</si>
  <si>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</si>
  <si>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</si>
  <si>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</si>
  <si>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</si>
  <si>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</si>
  <si>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</si>
  <si>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</si>
  <si>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</si>
  <si>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</si>
  <si>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</si>
  <si>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</si>
  <si>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</si>
  <si>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</si>
  <si>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</si>
  <si>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</si>
  <si>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</si>
  <si>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</si>
  <si>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</si>
  <si>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</si>
  <si>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</si>
  <si>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</si>
  <si>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</si>
  <si>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</si>
  <si>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</si>
  <si>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</si>
  <si>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</si>
  <si>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</si>
  <si>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</si>
  <si>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</si>
  <si>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</si>
  <si>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</si>
  <si>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</si>
  <si>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</si>
  <si>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</si>
  <si>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</si>
  <si>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</si>
  <si>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</si>
  <si>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</si>
  <si>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</si>
  <si>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</si>
  <si>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</si>
  <si>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</si>
  <si>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</si>
  <si>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</si>
  <si>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</si>
  <si>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</si>
  <si>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</si>
  <si>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</si>
  <si>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</si>
  <si>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</si>
  <si>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</si>
  <si>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</si>
  <si>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</si>
  <si>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</si>
  <si>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</si>
  <si>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</si>
  <si>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</si>
  <si>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</si>
  <si>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</si>
  <si>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</si>
  <si>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</si>
  <si>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</si>
  <si>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</si>
  <si>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</si>
  <si>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</si>
  <si>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</si>
  <si>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</si>
  <si>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</si>
  <si>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</si>
  <si>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</si>
  <si>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</si>
  <si>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</si>
  <si>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</si>
  <si>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</si>
  <si>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</si>
  <si>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</si>
  <si>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</si>
  <si>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</si>
  <si>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</si>
  <si>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</si>
  <si>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</si>
  <si>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</si>
  <si>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</si>
  <si>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</si>
  <si>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</si>
  <si>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</si>
  <si>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</si>
  <si>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</si>
  <si>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</si>
  <si>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</si>
  <si>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</si>
  <si>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</si>
  <si>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</si>
  <si>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</si>
  <si>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</si>
  <si>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</si>
  <si>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</si>
  <si>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</si>
  <si>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</si>
  <si>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</si>
  <si>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</si>
  <si>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</si>
  <si>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</si>
  <si>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</si>
  <si>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</si>
  <si>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</si>
  <si>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</si>
  <si>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</si>
  <si>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</si>
  <si>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</si>
  <si>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</si>
  <si>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</si>
  <si>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</si>
  <si>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</si>
  <si>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</si>
  <si>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</si>
  <si>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</si>
  <si>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</si>
  <si>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</si>
  <si>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</si>
  <si>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</si>
  <si>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</si>
  <si>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</si>
  <si>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</si>
  <si>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</si>
  <si>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</si>
  <si>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</si>
  <si>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</si>
  <si>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</si>
  <si>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</si>
  <si>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</si>
  <si>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</si>
  <si>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</si>
  <si>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</si>
  <si>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</si>
  <si>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</si>
  <si>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</si>
  <si>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</si>
  <si>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</si>
  <si>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</si>
  <si>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</si>
  <si>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</si>
  <si>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</si>
  <si>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</si>
  <si>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</si>
  <si>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</si>
  <si>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</si>
  <si>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</si>
  <si>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</si>
  <si>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</si>
  <si>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</si>
  <si>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</si>
  <si>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</si>
  <si>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</si>
  <si>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</si>
  <si>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</si>
  <si>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</si>
  <si>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</si>
  <si>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</si>
  <si>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</si>
  <si>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</si>
  <si>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</si>
  <si>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</si>
  <si>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</si>
  <si>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</si>
  <si>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</si>
  <si>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</si>
  <si>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</si>
  <si>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</si>
  <si>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</si>
  <si>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</si>
  <si>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</si>
  <si>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</si>
  <si>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</si>
  <si>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</si>
  <si>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</si>
  <si>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</si>
  <si>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</si>
  <si>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</si>
  <si>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</si>
  <si>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</si>
  <si>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</si>
  <si>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</si>
  <si>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</si>
  <si>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</si>
  <si>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</si>
  <si>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</si>
  <si>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</si>
  <si>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</si>
  <si>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</si>
  <si>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</si>
  <si>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</si>
  <si>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</si>
  <si>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</si>
  <si>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</si>
  <si>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</si>
  <si>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</si>
  <si>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</si>
  <si>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</si>
  <si>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</si>
  <si>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</si>
  <si>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</si>
  <si>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</si>
  <si>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</si>
  <si>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</si>
  <si>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</si>
  <si>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</si>
  <si>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</si>
  <si>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</si>
  <si>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</si>
  <si>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</si>
  <si>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</si>
  <si>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</si>
  <si>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</si>
  <si>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</si>
  <si>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</si>
  <si>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</si>
  <si>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</si>
  <si>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</si>
  <si>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</si>
  <si>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</si>
  <si>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</si>
  <si>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</si>
  <si>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</si>
  <si>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</si>
  <si>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</si>
  <si>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</si>
  <si>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</si>
  <si>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</si>
  <si>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</si>
  <si>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</si>
  <si>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</si>
  <si>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</si>
  <si>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</si>
  <si>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</si>
  <si>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</si>
  <si>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</si>
  <si>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</si>
  <si>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</si>
  <si>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</si>
  <si>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</si>
  <si>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</si>
  <si>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</si>
  <si>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</si>
  <si>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</si>
  <si>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</si>
  <si>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</si>
  <si>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</si>
  <si>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</si>
  <si>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</si>
  <si>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</si>
  <si>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</si>
  <si>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</si>
  <si>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</si>
  <si>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</si>
  <si>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</si>
  <si>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</si>
  <si>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</si>
  <si>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</si>
  <si>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</si>
  <si>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</si>
  <si>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</si>
  <si>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</si>
  <si>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</si>
  <si>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</si>
  <si>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</si>
  <si>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</si>
  <si>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</si>
  <si>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</si>
  <si>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</si>
  <si>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</si>
  <si>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</si>
  <si>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</si>
  <si>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</si>
  <si>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</si>
  <si>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</si>
  <si>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</si>
  <si>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</si>
  <si>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</si>
  <si>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</si>
  <si>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</si>
  <si>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</si>
  <si>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</si>
  <si>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</si>
  <si>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</si>
  <si>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</si>
  <si>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</si>
  <si>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</si>
  <si>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</si>
  <si>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</si>
  <si>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</si>
  <si>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</si>
  <si>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</si>
  <si>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</si>
  <si>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</si>
  <si>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</si>
  <si>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</si>
  <si>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</si>
  <si>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</si>
  <si>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</si>
  <si>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</si>
  <si>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</si>
  <si>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</si>
  <si>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</si>
  <si>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</si>
  <si>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</si>
  <si>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</si>
  <si>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</si>
  <si>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</si>
  <si>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</si>
  <si>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</si>
  <si>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</si>
  <si>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</si>
  <si>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</si>
  <si>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</si>
  <si>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</si>
  <si>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</si>
  <si>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</si>
  <si>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</si>
  <si>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</si>
  <si>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</si>
  <si>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</si>
  <si>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</si>
  <si>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</si>
  <si>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</si>
  <si>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</si>
  <si>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</si>
  <si>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</si>
  <si>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</si>
  <si>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</si>
  <si>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</si>
  <si>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</si>
  <si>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</si>
  <si>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</si>
  <si>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</si>
  <si>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</si>
  <si>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</si>
  <si>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</si>
  <si>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</si>
  <si>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</si>
  <si>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</si>
  <si>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</si>
  <si>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</si>
  <si>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</si>
  <si>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</si>
  <si>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</si>
  <si>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</si>
  <si>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</si>
  <si>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</si>
  <si>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</si>
  <si>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</si>
  <si>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</si>
  <si>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</si>
  <si>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</si>
  <si>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</si>
  <si>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</si>
  <si>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</si>
  <si>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</si>
  <si>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</si>
  <si>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</si>
  <si>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</si>
  <si>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</si>
  <si>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</si>
  <si>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</si>
  <si>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</si>
  <si>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</si>
  <si>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</si>
  <si>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</si>
  <si>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</si>
  <si>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</si>
  <si>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</si>
  <si>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</si>
  <si>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</si>
  <si>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</si>
  <si>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</si>
  <si>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</si>
  <si>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</si>
  <si>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</si>
  <si>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</si>
  <si>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</si>
  <si>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</si>
  <si>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</si>
  <si>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</si>
  <si>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</si>
  <si>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</si>
  <si>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</si>
  <si>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</si>
  <si>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</si>
  <si>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</si>
  <si>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</si>
  <si>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</si>
  <si>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</si>
  <si>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</si>
  <si>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</si>
  <si>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</si>
  <si>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</si>
  <si>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</si>
  <si>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</si>
  <si>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</si>
  <si>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</si>
  <si>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</si>
  <si>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</si>
  <si>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</si>
  <si>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</si>
  <si>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</si>
  <si>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</si>
  <si>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</si>
  <si>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</si>
  <si>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</si>
  <si>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</si>
  <si>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</si>
  <si>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</si>
  <si>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</si>
  <si>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</si>
  <si>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</si>
  <si>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</si>
  <si>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</si>
  <si>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</si>
  <si>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</si>
  <si>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</si>
  <si>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</si>
  <si>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</si>
  <si>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</si>
  <si>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</si>
  <si>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</si>
  <si>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</si>
  <si>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</si>
  <si>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</si>
  <si>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</si>
  <si>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</si>
  <si>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</si>
  <si>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</si>
  <si>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</si>
  <si>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</si>
  <si>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</si>
  <si>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</si>
  <si>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</si>
  <si>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</si>
  <si>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</si>
  <si>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</si>
  <si>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</si>
  <si>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</si>
  <si>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</si>
  <si>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</si>
  <si>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</si>
  <si>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</si>
  <si>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</si>
  <si>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</si>
  <si>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</si>
  <si>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</si>
  <si>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</si>
  <si>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</si>
  <si>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</si>
  <si>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</si>
  <si>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</si>
  <si>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</si>
  <si>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</si>
  <si>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</si>
  <si>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</si>
  <si>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</si>
  <si>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</si>
  <si>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</si>
  <si>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</si>
  <si>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</si>
  <si>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</si>
  <si>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</si>
  <si>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</si>
  <si>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</si>
  <si>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</si>
  <si>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</si>
  <si>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</si>
  <si>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</si>
  <si>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</si>
  <si>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</si>
  <si>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</si>
  <si>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</si>
  <si>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</si>
  <si>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</si>
  <si>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</si>
  <si>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</si>
  <si>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</si>
  <si>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</si>
  <si>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</si>
  <si>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</si>
  <si>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</si>
  <si>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</si>
  <si>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</si>
  <si>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</si>
  <si>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</si>
  <si>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</si>
  <si>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</si>
  <si>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</si>
  <si>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</si>
  <si>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</si>
  <si>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</si>
  <si>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</si>
  <si>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</si>
  <si>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</si>
  <si>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</si>
  <si>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</si>
  <si>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</si>
  <si>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</si>
  <si>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</si>
  <si>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</si>
  <si>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</si>
  <si>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</si>
  <si>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</si>
  <si>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</si>
  <si>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</si>
  <si>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</si>
  <si>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</si>
  <si>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</si>
  <si>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</si>
  <si>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</si>
  <si>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</si>
  <si>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</si>
  <si>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</si>
  <si>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</si>
  <si>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</si>
  <si>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</si>
  <si>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</si>
  <si>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</si>
  <si>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</si>
  <si>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</si>
  <si>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</si>
  <si>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</si>
  <si>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</si>
  <si>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</si>
  <si>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</si>
  <si>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</si>
  <si>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</si>
  <si>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</si>
  <si>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</si>
  <si>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</si>
  <si>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</si>
  <si>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</si>
  <si>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</si>
  <si>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</si>
  <si>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</si>
  <si>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</si>
  <si>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</si>
  <si>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</si>
  <si>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</si>
  <si>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</si>
  <si>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</si>
  <si>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</si>
  <si>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</si>
  <si>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</si>
  <si>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</si>
  <si>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</si>
  <si>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</si>
  <si>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</si>
  <si>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</si>
  <si>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</si>
  <si>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</si>
  <si>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</si>
  <si>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</si>
  <si>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</si>
  <si>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</si>
  <si>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</si>
  <si>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</si>
  <si>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</si>
  <si>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</si>
  <si>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</si>
  <si>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</si>
  <si>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</si>
  <si>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</si>
  <si>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</si>
  <si>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</si>
  <si>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</si>
  <si>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</si>
  <si>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</si>
  <si>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</si>
  <si>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</si>
  <si>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</si>
  <si>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</si>
  <si>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</si>
  <si>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</si>
  <si>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</si>
  <si>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</si>
  <si>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</si>
  <si>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</si>
  <si>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</si>
  <si>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</si>
  <si>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</si>
  <si>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</si>
  <si>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</si>
  <si>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</si>
  <si>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</si>
  <si>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</si>
  <si>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</si>
  <si>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</si>
  <si>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</si>
  <si>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</si>
  <si>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</si>
  <si>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</si>
  <si>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</si>
  <si>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</si>
  <si>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</si>
  <si>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</si>
  <si>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</si>
  <si>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</si>
  <si>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</si>
  <si>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</si>
  <si>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</si>
  <si>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</si>
  <si>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</si>
  <si>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</si>
  <si>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</si>
  <si>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</si>
  <si>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</si>
  <si>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</si>
  <si>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</si>
  <si>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</si>
  <si>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</si>
  <si>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</si>
  <si>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</si>
  <si>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</si>
  <si>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</si>
  <si>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</si>
  <si>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</si>
  <si>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</si>
  <si>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</si>
  <si>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</si>
  <si>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</si>
  <si>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</si>
  <si>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</si>
  <si>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</si>
  <si>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</si>
  <si>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</si>
  <si>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</si>
  <si>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</si>
  <si>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</si>
  <si>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</si>
  <si>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</si>
  <si>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</si>
  <si>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</si>
  <si>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</si>
  <si>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</si>
  <si>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</si>
  <si>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</si>
  <si>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</si>
  <si>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</si>
  <si>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</si>
  <si>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</si>
  <si>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</si>
  <si>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</si>
  <si>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</si>
  <si>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</si>
  <si>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</si>
  <si>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</si>
  <si>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</si>
  <si>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</si>
  <si>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</si>
  <si>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</si>
  <si>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</si>
  <si>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</si>
  <si>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</si>
  <si>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</si>
  <si>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</si>
  <si>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</si>
  <si>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</si>
  <si>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</si>
  <si>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</si>
  <si>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</si>
  <si>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</si>
  <si>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</si>
  <si>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</si>
  <si>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</si>
  <si>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</si>
  <si>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</si>
  <si>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</si>
  <si>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</si>
  <si>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</si>
  <si>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</si>
  <si>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</si>
  <si>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</si>
  <si>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</si>
  <si>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</si>
  <si>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</si>
  <si>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</si>
  <si>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</si>
  <si>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</si>
  <si>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</si>
  <si>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</si>
  <si>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</si>
  <si>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</si>
  <si>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</si>
  <si>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</si>
  <si>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</si>
  <si>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</si>
  <si>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</si>
  <si>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</si>
  <si>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</si>
  <si>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</si>
  <si>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</si>
  <si>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</si>
  <si>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</si>
  <si>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</si>
  <si>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</si>
  <si>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</si>
  <si>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</si>
  <si>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</si>
  <si>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</si>
  <si>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</si>
  <si>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</si>
  <si>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</si>
  <si>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</si>
  <si>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</si>
  <si>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</si>
  <si>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</si>
  <si>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</si>
  <si>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</si>
  <si>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</si>
  <si>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</si>
  <si>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</si>
  <si>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</si>
  <si>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</si>
  <si>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</si>
  <si>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</si>
  <si>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</si>
  <si>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</si>
  <si>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</si>
  <si>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</si>
  <si>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</si>
  <si>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</si>
  <si>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</si>
  <si>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</si>
  <si>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</si>
  <si>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</si>
  <si>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</si>
  <si>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</si>
  <si>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</si>
  <si>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</si>
  <si>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</si>
  <si>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</si>
  <si>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</si>
  <si>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</si>
  <si>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</si>
  <si>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</si>
  <si>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</si>
  <si>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</si>
  <si>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</si>
  <si>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</si>
  <si>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</si>
  <si>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</si>
  <si>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</si>
  <si>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</si>
  <si>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</si>
  <si>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</si>
  <si>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</si>
  <si>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</si>
  <si>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</si>
  <si>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</si>
  <si>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</si>
  <si>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</si>
  <si>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</si>
  <si>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</si>
  <si>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</si>
  <si>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</si>
  <si>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</si>
  <si>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</si>
  <si>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</si>
  <si>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</si>
  <si>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</si>
  <si>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</si>
  <si>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</si>
  <si>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</si>
  <si>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</si>
  <si>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</si>
  <si>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</si>
  <si>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</si>
  <si>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</si>
  <si>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</si>
  <si>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</si>
  <si>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</si>
  <si>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</si>
  <si>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</si>
  <si>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</si>
  <si>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</si>
  <si>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</si>
  <si>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</si>
  <si>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</si>
  <si>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</si>
  <si>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</si>
  <si>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</si>
  <si>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</si>
  <si>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</si>
  <si>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</si>
  <si>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</si>
  <si>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</si>
  <si>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</si>
  <si>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</si>
  <si>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</si>
  <si>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</si>
  <si>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</si>
  <si>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</si>
  <si>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</si>
  <si>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</si>
  <si>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</si>
  <si>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</si>
  <si>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</si>
  <si>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</si>
  <si>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</si>
  <si>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</si>
  <si>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</si>
  <si>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</si>
  <si>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</si>
  <si>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</si>
  <si>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</si>
  <si>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</si>
  <si>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</si>
  <si>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</si>
  <si>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</si>
  <si>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</si>
  <si>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</si>
  <si>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</si>
  <si>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</si>
  <si>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</si>
  <si>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</si>
  <si>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</si>
  <si>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</si>
  <si>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</si>
  <si>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</si>
  <si>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</si>
  <si>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</si>
  <si>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</si>
  <si>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</si>
  <si>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</si>
  <si>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</si>
  <si>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</si>
  <si>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</si>
  <si>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</si>
  <si>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</si>
  <si>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</si>
  <si>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</si>
  <si>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</si>
  <si>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</si>
  <si>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</si>
  <si>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</si>
  <si>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</si>
  <si>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</si>
  <si>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</si>
  <si>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</si>
  <si>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</si>
  <si>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</si>
  <si>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</si>
  <si>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</si>
  <si>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</si>
  <si>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</si>
  <si>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</si>
  <si>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</si>
  <si>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</si>
  <si>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</si>
  <si>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</si>
  <si>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</si>
  <si>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</si>
  <si>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</si>
  <si>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</si>
  <si>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</si>
  <si>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</si>
  <si>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</si>
  <si>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</si>
  <si>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</si>
  <si>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</si>
  <si>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</si>
  <si>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</si>
  <si>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</si>
  <si>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</si>
  <si>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</si>
  <si>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</si>
  <si>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</si>
  <si>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</si>
  <si>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</si>
  <si>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</si>
  <si>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</si>
  <si>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</si>
  <si>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</si>
  <si>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</si>
  <si>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</si>
  <si>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</si>
  <si>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</si>
  <si>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</si>
  <si>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</si>
  <si>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</si>
  <si>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</si>
  <si>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</si>
  <si>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</si>
  <si>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</si>
  <si>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</si>
  <si>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</si>
  <si>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</si>
  <si>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</si>
  <si>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</si>
  <si>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</si>
  <si>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</si>
  <si>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</si>
  <si>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</si>
  <si>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</si>
  <si>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</si>
  <si>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</si>
  <si>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</si>
  <si>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</si>
  <si>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</si>
  <si>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</si>
  <si>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</si>
  <si>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</si>
  <si>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</si>
  <si>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</si>
  <si>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</si>
  <si>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</si>
  <si>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</si>
  <si>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</si>
  <si>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</si>
  <si>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</si>
  <si>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</si>
  <si>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</si>
  <si>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</si>
  <si>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</si>
  <si>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</si>
  <si>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</si>
  <si>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</si>
  <si>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</si>
  <si>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</si>
  <si>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</si>
  <si>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</si>
  <si>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</si>
  <si>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</si>
  <si>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</si>
  <si>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</si>
  <si>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</si>
  <si>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</si>
  <si>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</si>
  <si>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</si>
  <si>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</si>
  <si>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</si>
  <si>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</si>
  <si>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</si>
  <si>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</si>
  <si>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</si>
  <si>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</si>
  <si>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</si>
  <si>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</si>
  <si>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</si>
  <si>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</si>
  <si>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</si>
  <si>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</si>
  <si>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</si>
  <si>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</si>
  <si>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</si>
  <si>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</si>
  <si>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</si>
  <si>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</si>
  <si>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</si>
  <si>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</si>
  <si>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</si>
  <si>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</si>
  <si>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</si>
  <si>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</si>
  <si>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</si>
  <si>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</si>
  <si>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</si>
  <si>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</si>
  <si>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</si>
  <si>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</si>
  <si>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</si>
  <si>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</si>
  <si>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</si>
  <si>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</si>
  <si>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</si>
  <si>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</si>
  <si>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</si>
  <si>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</si>
  <si>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</si>
  <si>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</si>
  <si>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</si>
  <si>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</si>
  <si>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</si>
  <si>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</si>
  <si>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</si>
  <si>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</si>
  <si>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</si>
  <si>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</si>
  <si>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</si>
  <si>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</si>
  <si>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</si>
  <si>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</si>
  <si>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</si>
  <si>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</si>
  <si>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</si>
  <si>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</si>
  <si>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</si>
  <si>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</si>
  <si>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</si>
  <si>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</si>
  <si>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</si>
  <si>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</si>
  <si>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</si>
  <si>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</si>
  <si>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</si>
  <si>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</si>
  <si>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</si>
  <si>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</si>
  <si>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</si>
  <si>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</si>
  <si>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</si>
  <si>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</si>
  <si>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</si>
  <si>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</si>
  <si>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</si>
  <si>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</si>
  <si>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</si>
  <si>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</si>
  <si>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</si>
  <si>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</si>
  <si>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</si>
  <si>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</si>
  <si>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</si>
  <si>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</si>
  <si>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</si>
  <si>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</si>
  <si>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</si>
  <si>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</si>
  <si>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</si>
  <si>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</si>
  <si>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</si>
  <si>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</si>
  <si>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</si>
  <si>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</si>
  <si>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</si>
  <si>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</si>
  <si>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</si>
  <si>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</si>
  <si>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</si>
  <si>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</si>
  <si>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</si>
  <si>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</si>
  <si>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</si>
  <si>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</si>
  <si>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</si>
  <si>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</si>
  <si>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</si>
  <si>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</si>
  <si>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</si>
  <si>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</si>
  <si>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</si>
  <si>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</si>
  <si>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</si>
  <si>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</si>
  <si>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</si>
  <si>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</si>
  <si>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</si>
  <si>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</si>
  <si>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</si>
  <si>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</si>
  <si>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</si>
  <si>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</si>
  <si>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</si>
  <si>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</si>
  <si>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</si>
  <si>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</si>
  <si>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</si>
  <si>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</si>
  <si>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</si>
  <si>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</si>
  <si>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</si>
  <si>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</si>
  <si>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</si>
  <si>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</si>
  <si>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</si>
  <si>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</si>
  <si>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</si>
  <si>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</si>
  <si>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</si>
  <si>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</si>
  <si>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</si>
  <si>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</si>
  <si>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</si>
  <si>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</si>
  <si>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</si>
  <si>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</si>
  <si>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</si>
  <si>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</si>
  <si>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</si>
  <si>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</si>
  <si>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</si>
  <si>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</si>
  <si>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</si>
  <si>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</si>
  <si>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</si>
  <si>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</si>
  <si>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</si>
  <si>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</si>
  <si>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</si>
  <si>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</si>
  <si>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</si>
  <si>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</si>
  <si>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</si>
  <si>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</si>
  <si>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</si>
  <si>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</si>
  <si>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</si>
  <si>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</si>
  <si>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</si>
  <si>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</si>
  <si>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</si>
  <si>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</si>
  <si>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</si>
  <si>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</si>
  <si>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</si>
  <si>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</si>
  <si>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</si>
  <si>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</si>
  <si>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</si>
  <si>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</si>
  <si>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</si>
  <si>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</si>
  <si>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</si>
  <si>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</si>
  <si>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</si>
  <si>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</si>
  <si>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</si>
  <si>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</si>
  <si>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</si>
  <si>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</si>
  <si>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</si>
  <si>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</si>
  <si>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</si>
  <si>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</si>
  <si>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</si>
  <si>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</si>
  <si>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</si>
  <si>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</si>
  <si>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</si>
  <si>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</si>
  <si>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</si>
  <si>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</si>
  <si>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</si>
  <si>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</si>
  <si>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</si>
  <si>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</si>
  <si>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</si>
  <si>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</si>
  <si>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</si>
  <si>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</si>
  <si>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</si>
  <si>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</si>
  <si>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</si>
  <si>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</si>
  <si>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</si>
  <si>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</si>
  <si>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</si>
  <si>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</si>
  <si>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</si>
  <si>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</si>
  <si>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</si>
  <si>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</si>
  <si>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</si>
  <si>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</si>
  <si>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</si>
  <si>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</si>
  <si>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</si>
  <si>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</si>
  <si>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</si>
  <si>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</si>
  <si>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</si>
  <si>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</si>
  <si>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</si>
  <si>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</si>
  <si>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</si>
  <si>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</si>
  <si>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</si>
  <si>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</si>
  <si>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</si>
  <si>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</si>
  <si>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</si>
  <si>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</si>
  <si>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</si>
  <si>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</si>
  <si>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</si>
  <si>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</si>
  <si>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</si>
  <si>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</si>
  <si>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</si>
  <si>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</si>
  <si>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</si>
  <si>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</si>
  <si>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</si>
  <si>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</si>
  <si>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</si>
  <si>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</si>
  <si>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</si>
  <si>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</si>
  <si>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</si>
  <si>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</si>
  <si>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</si>
  <si>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</si>
  <si>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</si>
  <si>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</si>
  <si>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</si>
  <si>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</si>
  <si>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</si>
  <si>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</si>
  <si>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</si>
  <si>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</si>
  <si>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</si>
  <si>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</si>
  <si>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</si>
  <si>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</si>
  <si>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</si>
  <si>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</si>
  <si>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</si>
  <si>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</si>
  <si>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</si>
  <si>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</si>
  <si>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</si>
  <si>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</si>
  <si>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</si>
  <si>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</si>
  <si>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</si>
  <si>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</si>
  <si>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</si>
  <si>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</si>
  <si>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</si>
  <si>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</si>
  <si>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</si>
  <si>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</si>
  <si>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</si>
  <si>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</si>
  <si>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</si>
  <si>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</si>
  <si>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</si>
  <si>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</si>
  <si>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</si>
  <si>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</si>
  <si>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</si>
  <si>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</si>
  <si>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</si>
  <si>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</si>
  <si>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</si>
  <si>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</si>
  <si>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</si>
  <si>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</si>
  <si>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</si>
  <si>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</si>
  <si>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</si>
  <si>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</si>
  <si>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</si>
  <si>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</si>
  <si>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</si>
  <si>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</si>
  <si>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</si>
  <si>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</si>
  <si>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</si>
  <si>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</si>
  <si>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</si>
  <si>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</si>
  <si>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</si>
  <si>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</si>
  <si>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</si>
  <si>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</si>
  <si>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</si>
  <si>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</si>
  <si>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</si>
  <si>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</si>
  <si>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</si>
  <si>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</si>
  <si>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</si>
  <si>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</si>
  <si>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</si>
  <si>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</si>
  <si>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</si>
  <si>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</si>
  <si>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</si>
  <si>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</si>
  <si>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</si>
  <si>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</si>
  <si>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</si>
  <si>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</si>
  <si>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</si>
  <si>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</si>
  <si>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</si>
  <si>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</si>
  <si>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</si>
  <si>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</si>
  <si>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</si>
  <si>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</si>
  <si>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</si>
  <si>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</si>
  <si>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</si>
  <si>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</si>
  <si>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</si>
  <si>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</si>
  <si>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</si>
  <si>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</si>
  <si>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</si>
  <si>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</si>
  <si>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</si>
  <si>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</si>
  <si>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</si>
  <si>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</si>
  <si>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</si>
  <si>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</si>
  <si>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</si>
  <si>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</si>
  <si>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</si>
  <si>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</si>
  <si>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</si>
  <si>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</si>
  <si>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</si>
  <si>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</si>
  <si>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</si>
  <si>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</si>
  <si>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</si>
  <si>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</si>
  <si>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</si>
  <si>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</si>
  <si>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</si>
  <si>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</si>
  <si>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</si>
  <si>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</si>
  <si>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</si>
  <si>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</si>
  <si>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</si>
  <si>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</si>
  <si>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</si>
  <si>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</si>
  <si>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</si>
  <si>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</si>
  <si>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</si>
  <si>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</si>
  <si>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</si>
  <si>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</si>
  <si>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</si>
  <si>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</si>
  <si>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</si>
  <si>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</si>
  <si>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</si>
  <si>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</si>
  <si>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</si>
  <si>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</si>
  <si>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</si>
  <si>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</si>
  <si>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</si>
  <si>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</si>
  <si>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</si>
  <si>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</si>
  <si>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</si>
  <si>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</si>
  <si>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</si>
  <si>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</si>
  <si>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</si>
  <si>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</si>
  <si>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</si>
  <si>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</si>
  <si>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</si>
  <si>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</si>
  <si>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</si>
  <si>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</si>
  <si>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</si>
  <si>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</si>
  <si>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</si>
  <si>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</si>
  <si>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</si>
  <si>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</si>
  <si>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</si>
  <si>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</si>
  <si>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</si>
  <si>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</si>
  <si>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</si>
  <si>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</si>
  <si>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</si>
  <si>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</si>
  <si>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</si>
  <si>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</si>
  <si>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</si>
  <si>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</si>
  <si>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</si>
  <si>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</si>
  <si>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</si>
  <si>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</si>
  <si>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</si>
  <si>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</si>
  <si>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</si>
  <si>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</si>
  <si>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</si>
  <si>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</si>
  <si>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</si>
  <si>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</si>
  <si>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</si>
  <si>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</si>
  <si>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</si>
  <si>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</si>
  <si>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</si>
  <si>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</si>
  <si>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</si>
  <si>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</si>
  <si>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</si>
  <si>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</si>
  <si>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</si>
  <si>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</si>
  <si>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</si>
  <si>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</si>
  <si>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</si>
  <si>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</si>
  <si>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</si>
  <si>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</si>
  <si>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</si>
  <si>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</si>
  <si>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</si>
  <si>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</si>
  <si>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</si>
  <si>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</si>
  <si>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</si>
  <si>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</si>
  <si>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</si>
  <si>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</si>
  <si>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</si>
  <si>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</si>
  <si>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</si>
  <si>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</si>
  <si>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</si>
  <si>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</si>
  <si>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</si>
  <si>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</si>
  <si>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</si>
  <si>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</si>
  <si>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</si>
  <si>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</si>
  <si>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</si>
  <si>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</si>
  <si>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</si>
  <si>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</si>
  <si>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</si>
  <si>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</si>
  <si>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</si>
  <si>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</si>
  <si>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</si>
  <si>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</si>
  <si>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</si>
  <si>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</si>
  <si>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</si>
  <si>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</si>
  <si>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</si>
  <si>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</si>
  <si>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</si>
  <si>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</si>
  <si>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</si>
  <si>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</si>
  <si>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</si>
  <si>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</si>
  <si>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</si>
  <si>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</si>
  <si>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</si>
  <si>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</si>
  <si>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</si>
  <si>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</si>
  <si>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</si>
  <si>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</si>
  <si>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</si>
  <si>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</si>
  <si>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</si>
  <si>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</si>
  <si>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</si>
  <si>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</si>
  <si>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</si>
  <si>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</si>
  <si>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</si>
  <si>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</si>
  <si>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</si>
  <si>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</si>
  <si>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</si>
  <si>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</si>
  <si>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</si>
  <si>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</si>
  <si>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</si>
  <si>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</si>
  <si>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</si>
  <si>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</si>
  <si>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</si>
  <si>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</si>
  <si>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</si>
  <si>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</si>
  <si>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</si>
  <si>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</si>
  <si>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</si>
  <si>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</si>
  <si>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</si>
  <si>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</si>
  <si>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</si>
  <si>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</si>
  <si>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</si>
  <si>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</si>
  <si>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</si>
  <si>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</si>
  <si>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</si>
  <si>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</si>
  <si>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</si>
  <si>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</si>
  <si>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</si>
  <si>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</si>
  <si>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</si>
  <si>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</si>
  <si>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</si>
  <si>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</si>
  <si>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</si>
  <si>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</si>
  <si>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</si>
  <si>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</si>
  <si>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</si>
  <si>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</si>
  <si>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</si>
  <si>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</si>
  <si>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</si>
  <si>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</si>
  <si>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</si>
  <si>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</si>
  <si>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</si>
  <si>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</si>
  <si>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</si>
  <si>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</si>
  <si>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</si>
  <si>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</si>
  <si>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</si>
  <si>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</si>
  <si>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</si>
  <si>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</si>
  <si>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</si>
  <si>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</si>
  <si>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</si>
  <si>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</si>
  <si>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</si>
  <si>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</si>
  <si>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</si>
  <si>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</si>
  <si>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</si>
  <si>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</si>
  <si>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</si>
  <si>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</si>
  <si>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</si>
  <si>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</si>
  <si>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</si>
  <si>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</si>
  <si>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</si>
  <si>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</si>
  <si>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</si>
  <si>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</si>
  <si>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</si>
  <si>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</si>
  <si>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</si>
  <si>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</si>
  <si>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</si>
  <si>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</si>
  <si>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</si>
  <si>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</si>
  <si>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</si>
  <si>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</si>
  <si>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</si>
  <si>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</si>
  <si>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</si>
  <si>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</si>
  <si>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</si>
  <si>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</si>
  <si>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</si>
  <si>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</si>
  <si>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</si>
  <si>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</si>
  <si>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</si>
  <si>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</si>
  <si>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</si>
  <si>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</si>
  <si>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</si>
  <si>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</si>
  <si>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</si>
  <si>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</si>
  <si>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</si>
  <si>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</si>
  <si>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</si>
  <si>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</si>
  <si>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</si>
  <si>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</si>
  <si>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</si>
  <si>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</si>
  <si>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</si>
  <si>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</si>
  <si>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</si>
  <si>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</si>
  <si>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</si>
  <si>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</si>
  <si>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</si>
  <si>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</si>
  <si>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</si>
  <si>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</si>
  <si>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</si>
  <si>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</si>
  <si>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</si>
  <si>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</si>
  <si>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</si>
  <si>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</si>
  <si>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</si>
  <si>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</si>
  <si>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</si>
  <si>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</si>
  <si>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</si>
  <si>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</si>
  <si>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</si>
  <si>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</si>
  <si>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</si>
  <si>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</si>
  <si>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</si>
  <si>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</si>
  <si>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</si>
  <si>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</si>
  <si>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</si>
  <si>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</si>
  <si>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</si>
  <si>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</si>
  <si>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</si>
  <si>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</si>
  <si>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</si>
  <si>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</si>
  <si>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</si>
  <si>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</si>
  <si>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</si>
  <si>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</si>
  <si>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</si>
  <si>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</si>
  <si>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</si>
  <si>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</si>
  <si>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</si>
  <si>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</si>
  <si>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</si>
  <si>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</si>
  <si>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</si>
  <si>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</si>
  <si>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</si>
  <si>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</si>
  <si>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</si>
  <si>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</si>
  <si>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</si>
  <si>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</si>
  <si>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</si>
  <si>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</si>
  <si>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</si>
  <si>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</si>
  <si>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</si>
  <si>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</si>
  <si>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</si>
  <si>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</si>
  <si>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</si>
  <si>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</si>
  <si>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</si>
  <si>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</si>
  <si>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</si>
  <si>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</si>
  <si>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</si>
  <si>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</si>
  <si>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</si>
  <si>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</si>
  <si>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</si>
  <si>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</si>
  <si>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</si>
  <si>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</si>
  <si>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</si>
  <si>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</si>
  <si>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</si>
  <si>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</si>
  <si>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</si>
  <si>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</si>
  <si>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</si>
  <si>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</si>
  <si>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</si>
  <si>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</si>
  <si>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</si>
  <si>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</si>
  <si>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</si>
  <si>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</si>
  <si>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</si>
  <si>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</si>
  <si>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</si>
  <si>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</si>
  <si>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</si>
  <si>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</si>
  <si>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</si>
  <si>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</si>
  <si>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</si>
  <si>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</si>
  <si>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</si>
  <si>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</si>
  <si>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</si>
  <si>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</si>
  <si>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</si>
  <si>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</si>
  <si>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</si>
  <si>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</si>
  <si>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</si>
  <si>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</si>
  <si>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</si>
  <si>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</si>
  <si>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</si>
  <si>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</si>
  <si>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</si>
  <si>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</si>
  <si>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</si>
  <si>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</si>
  <si>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</si>
  <si>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</si>
  <si>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</si>
  <si>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</si>
  <si>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</si>
  <si>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</si>
  <si>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</si>
  <si>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</si>
  <si>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</si>
  <si>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</si>
  <si>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</si>
  <si>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</si>
  <si>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</si>
  <si>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</si>
  <si>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</si>
  <si>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</si>
  <si>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</si>
  <si>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</si>
  <si>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</si>
  <si>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</si>
  <si>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</si>
  <si>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</si>
  <si>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</si>
  <si>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</si>
  <si>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</si>
  <si>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</si>
  <si>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</si>
  <si>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</si>
  <si>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</si>
  <si>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</si>
  <si>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</si>
  <si>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</si>
  <si>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</si>
  <si>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</si>
  <si>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</si>
  <si>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</si>
  <si>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</si>
  <si>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</si>
  <si>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</si>
  <si>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</si>
  <si>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</si>
  <si>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</si>
  <si>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</si>
  <si>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</si>
  <si>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</si>
  <si>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</si>
  <si>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</si>
  <si>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</si>
  <si>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</si>
  <si>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</si>
  <si>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</si>
  <si>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</si>
  <si>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</si>
  <si>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</si>
  <si>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</si>
  <si>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</si>
  <si>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</si>
  <si>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</si>
  <si>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</si>
  <si>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</si>
  <si>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</si>
  <si>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</si>
  <si>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</si>
  <si>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</si>
  <si>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</si>
  <si>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</si>
  <si>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</si>
  <si>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</si>
  <si>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</si>
  <si>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</si>
  <si>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</si>
  <si>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</si>
  <si>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</si>
  <si>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</si>
  <si>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</si>
  <si>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</si>
  <si>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</si>
  <si>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</si>
  <si>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</si>
  <si>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</si>
  <si>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</si>
  <si>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</si>
  <si>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</si>
  <si>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</si>
  <si>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</si>
  <si>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</si>
  <si>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</si>
  <si>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</si>
  <si>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</si>
  <si>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</si>
  <si>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</si>
  <si>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</si>
  <si>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</si>
  <si>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</si>
  <si>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</si>
  <si>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</si>
  <si>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</si>
  <si>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</si>
  <si>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</si>
  <si>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</si>
  <si>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</si>
  <si>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</si>
  <si>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</si>
  <si>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</si>
  <si>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</si>
  <si>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</si>
  <si>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</si>
  <si>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</si>
  <si>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</si>
  <si>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</si>
  <si>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</si>
  <si>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</si>
  <si>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</si>
  <si>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</si>
  <si>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</si>
  <si>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</si>
  <si>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</si>
  <si>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</si>
  <si>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</si>
  <si>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</si>
  <si>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</si>
  <si>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</si>
  <si>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</si>
  <si>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</si>
  <si>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</si>
  <si>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</si>
  <si>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</si>
  <si>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</si>
  <si>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</si>
  <si>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</si>
  <si>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</si>
  <si>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</si>
  <si>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</si>
  <si>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</si>
  <si>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</si>
  <si>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</si>
  <si>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</si>
  <si>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</si>
  <si>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</si>
  <si>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</si>
  <si>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</si>
  <si>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</si>
  <si>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</si>
  <si>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</si>
  <si>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</si>
  <si>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</si>
  <si>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</si>
  <si>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</si>
  <si>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</si>
  <si>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</si>
  <si>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</si>
  <si>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</si>
  <si>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</si>
  <si>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</si>
  <si>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</si>
  <si>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</si>
  <si>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</si>
  <si>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</si>
  <si>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</si>
  <si>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</si>
  <si>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</si>
  <si>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</si>
  <si>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</si>
  <si>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</si>
  <si>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</si>
  <si>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</si>
  <si>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</si>
  <si>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</si>
  <si>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</si>
  <si>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</si>
  <si>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</si>
  <si>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</si>
  <si>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</si>
  <si>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</si>
  <si>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</si>
  <si>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</si>
  <si>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</si>
  <si>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</si>
  <si>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</si>
  <si>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</si>
  <si>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</si>
  <si>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</si>
  <si>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</si>
  <si>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</si>
  <si>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</si>
  <si>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</si>
  <si>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</si>
  <si>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</si>
  <si>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</si>
  <si>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</si>
  <si>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</si>
  <si>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</si>
  <si>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</si>
  <si>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</si>
  <si>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</si>
  <si>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</si>
  <si>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</si>
  <si>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</si>
  <si>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</si>
  <si>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</si>
  <si>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</si>
  <si>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</si>
  <si>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</si>
  <si>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</si>
  <si>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</si>
  <si>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</si>
  <si>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</si>
  <si>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</si>
  <si>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</si>
  <si>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</si>
  <si>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</si>
  <si>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</si>
  <si>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</si>
  <si>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</si>
  <si>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</si>
  <si>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</si>
  <si>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</si>
  <si>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</si>
  <si>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</si>
  <si>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</si>
  <si>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</si>
  <si>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</si>
  <si>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</si>
  <si>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</si>
  <si>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</si>
  <si>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</si>
  <si>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</si>
  <si>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</si>
  <si>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</si>
  <si>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</si>
  <si>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</si>
  <si>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</si>
  <si>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</si>
  <si>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</si>
  <si>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</si>
  <si>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</si>
  <si>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</si>
  <si>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</si>
  <si>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</si>
  <si>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</si>
  <si>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</si>
  <si>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</si>
  <si>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</si>
  <si>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</si>
  <si>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</si>
  <si>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</si>
  <si>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</si>
  <si>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</si>
  <si>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</si>
  <si>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</si>
  <si>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</si>
  <si>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</si>
  <si>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</si>
  <si>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</si>
  <si>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</si>
  <si>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</si>
  <si>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</si>
  <si>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</si>
  <si>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</si>
  <si>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</si>
  <si>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</si>
  <si>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</si>
  <si>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</si>
  <si>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</si>
  <si>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</si>
  <si>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</si>
  <si>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</si>
  <si>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</si>
  <si>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</si>
  <si>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</si>
  <si>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</si>
  <si>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</si>
  <si>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</si>
  <si>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</si>
  <si>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</si>
  <si>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</si>
  <si>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</si>
  <si>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</si>
  <si>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</si>
  <si>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</si>
  <si>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</si>
  <si>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</si>
  <si>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</si>
  <si>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</si>
  <si>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</si>
  <si>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</si>
  <si>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</si>
  <si>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</si>
  <si>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</si>
  <si>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</si>
  <si>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</si>
  <si>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</si>
  <si>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</si>
  <si>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</si>
  <si>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</si>
  <si>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</si>
  <si>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</si>
  <si>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</si>
  <si>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</si>
  <si>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</si>
  <si>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</si>
  <si>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</si>
  <si>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</si>
  <si>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</si>
  <si>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</si>
  <si>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</si>
  <si>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</si>
  <si>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</si>
  <si>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</si>
  <si>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</si>
  <si>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</si>
  <si>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</si>
  <si>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</si>
  <si>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</si>
  <si>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</si>
  <si>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</si>
  <si>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</si>
  <si>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</si>
  <si>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</si>
  <si>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</si>
  <si>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</si>
  <si>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</si>
  <si>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</si>
  <si>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</si>
  <si>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</si>
  <si>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</si>
  <si>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</si>
  <si>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</si>
  <si>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</si>
  <si>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</si>
  <si>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</si>
  <si>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</si>
  <si>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</si>
  <si>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</si>
  <si>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</si>
  <si>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</si>
  <si>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</si>
  <si>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</si>
  <si>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</si>
  <si>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</si>
  <si>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</si>
  <si>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</si>
  <si>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</si>
  <si>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</si>
  <si>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</si>
  <si>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</si>
  <si>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</si>
  <si>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</si>
  <si>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</si>
  <si>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</si>
  <si>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</si>
  <si>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</si>
  <si>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</si>
  <si>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</si>
  <si>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</si>
  <si>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</si>
  <si>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</si>
  <si>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</si>
  <si>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</si>
  <si>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</si>
  <si>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</si>
  <si>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</si>
  <si>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</si>
  <si>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</si>
  <si>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</si>
  <si>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</si>
  <si>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</si>
  <si>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</si>
  <si>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</si>
  <si>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</si>
  <si>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</si>
  <si>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</si>
  <si>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</si>
  <si>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</si>
  <si>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</si>
  <si>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</si>
  <si>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</si>
  <si>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</si>
  <si>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</si>
  <si>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</si>
  <si>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</si>
  <si>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</si>
  <si>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</si>
  <si>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</si>
  <si>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</si>
  <si>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</si>
  <si>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</si>
  <si>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</si>
  <si>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</si>
  <si>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</si>
  <si>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</si>
  <si>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</si>
  <si>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</si>
  <si>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</si>
  <si>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</si>
  <si>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</si>
  <si>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</si>
  <si>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</si>
  <si>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</si>
  <si>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</si>
  <si>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</si>
  <si>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</si>
  <si>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</si>
  <si>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</si>
  <si>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</si>
  <si>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</si>
  <si>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</si>
  <si>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</si>
  <si>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</si>
  <si>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</si>
  <si>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</si>
  <si>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</si>
  <si>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</si>
  <si>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</si>
  <si>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</si>
  <si>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</si>
  <si>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</si>
  <si>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</si>
  <si>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</si>
  <si>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</si>
  <si>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</si>
  <si>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</si>
  <si>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</si>
  <si>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</si>
  <si>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</si>
  <si>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</si>
  <si>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</si>
  <si>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</si>
  <si>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</si>
  <si>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</si>
  <si>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</si>
  <si>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</si>
  <si>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</si>
  <si>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</si>
  <si>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</si>
  <si>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</si>
  <si>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</si>
  <si>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</si>
  <si>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</si>
  <si>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</si>
  <si>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</si>
  <si>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</si>
  <si>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</si>
  <si>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</si>
  <si>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</si>
  <si>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</si>
  <si>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</si>
  <si>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</si>
  <si>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</si>
  <si>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</si>
  <si>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</si>
  <si>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</si>
  <si>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</si>
  <si>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</si>
  <si>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</si>
  <si>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</si>
  <si>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</si>
  <si>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</si>
  <si>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</si>
  <si>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</si>
  <si>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</si>
  <si>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</si>
  <si>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</si>
  <si>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</si>
  <si>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</si>
  <si>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</si>
  <si>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</si>
  <si>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</si>
  <si>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</si>
  <si>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</si>
  <si>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</si>
  <si>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</si>
  <si>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</si>
  <si>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</si>
  <si>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</si>
  <si>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</si>
  <si>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</si>
  <si>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</si>
  <si>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</si>
  <si>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</si>
  <si>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</si>
  <si>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</si>
  <si>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</si>
  <si>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</si>
  <si>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</si>
  <si>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</si>
  <si>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</si>
  <si>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</si>
  <si>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</si>
  <si>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</si>
  <si>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</si>
  <si>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</si>
  <si>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</si>
  <si>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</si>
  <si>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</si>
  <si>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</si>
  <si>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</si>
  <si>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</si>
  <si>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</si>
  <si>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</si>
  <si>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</si>
  <si>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</si>
  <si>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</si>
  <si>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</si>
  <si>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</si>
  <si>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</si>
  <si>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</si>
  <si>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</si>
  <si>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</si>
  <si>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</si>
  <si>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</si>
  <si>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</si>
  <si>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</si>
  <si>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</si>
  <si>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</si>
  <si>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</si>
  <si>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</si>
  <si>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</si>
  <si>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</si>
  <si>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</si>
  <si>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</si>
  <si>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</si>
  <si>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</si>
  <si>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</si>
  <si>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</si>
  <si>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</si>
  <si>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</si>
  <si>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</si>
  <si>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</si>
  <si>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</si>
  <si>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</si>
  <si>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</si>
  <si>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</si>
  <si>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</si>
  <si>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</si>
  <si>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</si>
  <si>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</si>
  <si>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</si>
  <si>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</si>
  <si>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</si>
  <si>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</si>
  <si>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</si>
  <si>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</si>
  <si>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</si>
  <si>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</si>
  <si>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</si>
  <si>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</si>
  <si>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</si>
  <si>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</si>
  <si>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</si>
  <si>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</si>
  <si>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</si>
  <si>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</si>
  <si>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</si>
  <si>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</si>
  <si>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</si>
  <si>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</si>
  <si>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</si>
  <si>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</si>
  <si>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</si>
  <si>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</si>
  <si>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</si>
  <si>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</si>
  <si>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</si>
  <si>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</si>
  <si>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</si>
  <si>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</si>
  <si>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</si>
  <si>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</si>
  <si>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</si>
  <si>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</si>
  <si>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</si>
  <si>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</si>
  <si>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</si>
  <si>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</si>
  <si>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</si>
  <si>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</si>
  <si>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</si>
  <si>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</si>
  <si>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</si>
  <si>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</si>
  <si>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</si>
  <si>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</si>
  <si>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</si>
  <si>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</si>
  <si>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</si>
  <si>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</si>
  <si>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</si>
  <si>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</si>
  <si>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</si>
  <si>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</si>
  <si>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</si>
  <si>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</si>
  <si>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</si>
  <si>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</si>
  <si>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</si>
  <si>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</si>
  <si>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</si>
  <si>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</si>
  <si>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</si>
  <si>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</si>
  <si>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</si>
  <si>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</si>
  <si>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</si>
  <si>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</si>
  <si>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</si>
  <si>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</si>
  <si>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</si>
  <si>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</si>
  <si>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</si>
  <si>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</si>
  <si>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</si>
  <si>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</si>
  <si>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</si>
  <si>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</si>
  <si>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</si>
  <si>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</si>
  <si>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</si>
  <si>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</si>
  <si>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</si>
  <si>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</si>
  <si>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</si>
  <si>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</si>
  <si>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</si>
  <si>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</si>
  <si>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</si>
  <si>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</si>
  <si>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</si>
  <si>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</si>
  <si>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</si>
  <si>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</si>
  <si>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</si>
  <si>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</si>
  <si>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</si>
  <si>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</si>
  <si>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</si>
  <si>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</si>
  <si>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</si>
  <si>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</si>
  <si>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</si>
  <si>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</si>
  <si>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</si>
  <si>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</si>
  <si>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</si>
  <si>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</si>
  <si>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</si>
  <si>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</si>
  <si>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</si>
  <si>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</si>
  <si>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</si>
  <si>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</si>
  <si>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</si>
  <si>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</si>
  <si>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</si>
  <si>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</si>
  <si>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</si>
  <si>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</si>
  <si>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</si>
  <si>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</si>
  <si>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</si>
  <si>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</si>
  <si>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</si>
  <si>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</si>
  <si>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</si>
  <si>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</si>
  <si>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</si>
  <si>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</si>
  <si>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</si>
  <si>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</si>
  <si>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</si>
  <si>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</si>
  <si>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</si>
  <si>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</si>
  <si>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</si>
  <si>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</si>
  <si>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</si>
  <si>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</si>
  <si>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</si>
  <si>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</si>
  <si>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</si>
  <si>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</si>
  <si>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</si>
  <si>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</si>
  <si>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</si>
  <si>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</si>
  <si>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</si>
  <si>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</si>
  <si>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</si>
  <si>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</si>
  <si>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</si>
  <si>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</si>
  <si>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</si>
  <si>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</si>
  <si>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</si>
  <si>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</si>
  <si>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</si>
  <si>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</si>
  <si>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</si>
  <si>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</si>
  <si>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</si>
  <si>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</si>
  <si>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</si>
  <si>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</si>
  <si>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</si>
  <si>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</si>
  <si>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</si>
  <si>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</si>
  <si>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</si>
  <si>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</si>
  <si>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</si>
  <si>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</si>
  <si>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</si>
  <si>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</si>
  <si>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</si>
  <si>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</si>
  <si>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</si>
  <si>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</si>
  <si>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</si>
  <si>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</si>
  <si>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</si>
  <si>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</si>
  <si>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</si>
  <si>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</si>
  <si>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</si>
  <si>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</si>
  <si>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</si>
  <si>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</si>
  <si>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</si>
  <si>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</si>
  <si>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</si>
  <si>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</si>
  <si>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</si>
  <si>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</si>
  <si>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</si>
  <si>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</si>
  <si>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</si>
  <si>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</si>
  <si>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</si>
  <si>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</si>
  <si>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</si>
  <si>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</si>
  <si>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</si>
  <si>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</si>
  <si>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</si>
  <si>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</si>
  <si>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</si>
  <si>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</si>
  <si>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</si>
  <si>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</si>
  <si>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</si>
  <si>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</si>
  <si>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</si>
  <si>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</si>
  <si>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</si>
  <si>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</si>
  <si>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</si>
  <si>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</si>
  <si>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</si>
  <si>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</si>
  <si>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</si>
  <si>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</si>
  <si>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</si>
  <si>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</si>
  <si>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</si>
  <si>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</si>
  <si>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</si>
  <si>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</si>
  <si>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</si>
  <si>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</si>
  <si>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</si>
  <si>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</si>
  <si>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</si>
  <si>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</si>
  <si>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</si>
  <si>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</si>
  <si>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</si>
  <si>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</si>
  <si>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</si>
  <si>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</si>
  <si>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</si>
  <si>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</si>
  <si>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</si>
  <si>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</si>
  <si>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</si>
  <si>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</si>
  <si>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</si>
  <si>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</si>
  <si>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</si>
  <si>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</si>
  <si>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</si>
  <si>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</si>
  <si>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</si>
  <si>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</si>
  <si>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</si>
  <si>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</si>
  <si>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</si>
  <si>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</si>
  <si>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</si>
  <si>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</si>
  <si>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</si>
  <si>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</si>
  <si>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</si>
  <si>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</si>
  <si>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</si>
  <si>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</si>
  <si>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</si>
  <si>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</si>
  <si>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</si>
  <si>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</si>
  <si>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</si>
  <si>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</si>
  <si>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</si>
  <si>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</si>
  <si>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</si>
  <si>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</si>
  <si>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</si>
  <si>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</si>
  <si>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</si>
  <si>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</si>
  <si>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</si>
  <si>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</si>
  <si>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</si>
  <si>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</si>
  <si>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</si>
  <si>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</si>
  <si>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</si>
  <si>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</si>
  <si>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</si>
  <si>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</si>
  <si>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</si>
  <si>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</si>
  <si>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</si>
  <si>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</si>
  <si>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</si>
  <si>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</si>
  <si>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</si>
  <si>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</si>
  <si>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</si>
  <si>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</si>
  <si>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</si>
  <si>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</si>
  <si>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</si>
  <si>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</si>
  <si>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</si>
  <si>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</si>
  <si>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</si>
  <si>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</si>
  <si>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</si>
  <si>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</si>
  <si>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</si>
  <si>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</si>
  <si>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</si>
  <si>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</si>
  <si>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</si>
  <si>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</si>
  <si>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</si>
  <si>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</si>
  <si>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</si>
  <si>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</si>
  <si>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</si>
  <si>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</si>
  <si>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</si>
  <si>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</si>
  <si>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</si>
  <si>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</si>
  <si>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</si>
  <si>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</si>
  <si>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</si>
  <si>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</si>
  <si>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</si>
  <si>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</si>
  <si>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</si>
  <si>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</si>
  <si>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</si>
  <si>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</si>
  <si>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</si>
  <si>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</si>
  <si>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</si>
  <si>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</si>
  <si>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</si>
  <si>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</si>
  <si>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</si>
  <si>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</si>
  <si>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</si>
  <si>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</si>
  <si>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</si>
  <si>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</si>
  <si>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</si>
  <si>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</si>
  <si>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</si>
  <si>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</si>
  <si>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</si>
  <si>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</si>
  <si>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</si>
  <si>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</si>
  <si>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</si>
  <si>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</si>
  <si>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</si>
  <si>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</si>
  <si>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</si>
  <si>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</si>
  <si>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</si>
  <si>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</si>
  <si>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</si>
  <si>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</si>
  <si>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</si>
  <si>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</si>
  <si>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</si>
  <si>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</si>
  <si>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</si>
  <si>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</si>
  <si>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</si>
  <si>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</si>
  <si>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</si>
  <si>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</si>
  <si>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</si>
  <si>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</si>
  <si>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</si>
  <si>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</si>
  <si>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</si>
  <si>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</si>
  <si>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</si>
  <si>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</si>
  <si>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</si>
  <si>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</si>
  <si>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</si>
  <si>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</si>
  <si>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</si>
  <si>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</si>
  <si>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</si>
  <si>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</si>
  <si>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</si>
  <si>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</si>
  <si>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</si>
  <si>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</si>
  <si>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</si>
  <si>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</si>
  <si>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</si>
  <si>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</si>
  <si>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</si>
  <si>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</si>
  <si>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</si>
  <si>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</si>
  <si>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</si>
  <si>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</si>
  <si>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</si>
  <si>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</si>
  <si>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</si>
  <si>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</si>
  <si>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</si>
  <si>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</si>
  <si>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</si>
  <si>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</si>
  <si>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</si>
  <si>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</si>
  <si>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</si>
  <si>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</si>
  <si>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</si>
  <si>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</si>
  <si>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</si>
  <si>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</si>
  <si>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</si>
  <si>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</si>
  <si>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</si>
  <si>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</si>
  <si>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</si>
  <si>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</si>
  <si>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</si>
  <si>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</si>
  <si>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</si>
  <si>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</si>
  <si>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</si>
  <si>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</si>
  <si>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</si>
  <si>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</si>
  <si>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</si>
  <si>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</si>
  <si>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</si>
  <si>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</si>
  <si>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</si>
  <si>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</si>
  <si>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</si>
  <si>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</si>
  <si>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</si>
  <si>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</si>
  <si>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</si>
  <si>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</si>
  <si>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</si>
  <si>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</si>
  <si>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</si>
  <si>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</si>
  <si>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</si>
  <si>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</si>
  <si>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</si>
  <si>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</si>
  <si>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</si>
  <si>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</si>
  <si>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</si>
  <si>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</si>
  <si>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</si>
  <si>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</si>
  <si>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</si>
  <si>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</si>
  <si>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</si>
  <si>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</si>
  <si>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</si>
  <si>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</si>
  <si>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</si>
  <si>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</si>
  <si>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</si>
  <si>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</si>
  <si>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</si>
  <si>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</si>
  <si>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</si>
  <si>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</si>
  <si>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</si>
  <si>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</si>
  <si>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</si>
  <si>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</si>
  <si>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</si>
  <si>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</si>
  <si>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</si>
  <si>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</si>
  <si>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</si>
  <si>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</si>
  <si>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</si>
  <si>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</si>
  <si>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</si>
  <si>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</si>
  <si>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</si>
  <si>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</si>
  <si>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</si>
  <si>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</si>
  <si>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</si>
  <si>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</si>
  <si>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</si>
  <si>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</si>
  <si>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</si>
  <si>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</si>
  <si>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</si>
  <si>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</si>
  <si>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</si>
  <si>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</si>
  <si>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</si>
  <si>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</si>
  <si>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</si>
  <si>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</si>
  <si>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</si>
  <si>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</si>
  <si>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</si>
  <si>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</si>
  <si>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</si>
  <si>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</si>
  <si>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</si>
  <si>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</si>
  <si>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</si>
  <si>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</si>
  <si>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</si>
  <si>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</si>
  <si>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</si>
  <si>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</si>
  <si>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</si>
  <si>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</si>
  <si>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</si>
  <si>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</si>
  <si>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</si>
  <si>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</si>
  <si>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</si>
  <si>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</si>
  <si>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</si>
  <si>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</si>
  <si>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</si>
  <si>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</si>
  <si>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</si>
  <si>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</si>
  <si>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</si>
  <si>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</si>
  <si>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</si>
  <si>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</si>
  <si>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</si>
  <si>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</si>
  <si>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</si>
  <si>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</si>
  <si>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</si>
  <si>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</si>
  <si>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</si>
  <si>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</si>
  <si>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</si>
  <si>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</si>
  <si>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</si>
  <si>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</si>
  <si>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</si>
  <si>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</si>
  <si>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</si>
  <si>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</si>
  <si>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</si>
  <si>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</si>
  <si>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</si>
  <si>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</si>
  <si>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</si>
  <si>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</si>
  <si>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</si>
  <si>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</si>
  <si>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</si>
  <si>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</si>
  <si>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</si>
  <si>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</si>
  <si>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</si>
  <si>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</si>
  <si>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</si>
  <si>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</si>
  <si>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</si>
  <si>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</si>
  <si>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</si>
  <si>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</si>
  <si>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</si>
  <si>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</si>
  <si>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</si>
  <si>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</si>
  <si>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</si>
  <si>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</si>
  <si>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</si>
  <si>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</si>
  <si>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</si>
  <si>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</si>
  <si>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</si>
  <si>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</si>
  <si>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</si>
  <si>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</si>
  <si>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</si>
  <si>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</si>
  <si>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</si>
  <si>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</si>
  <si>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</si>
  <si>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</si>
  <si>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</si>
  <si>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</si>
  <si>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</si>
  <si>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</si>
  <si>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</si>
  <si>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</si>
  <si>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</si>
  <si>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</si>
  <si>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</si>
  <si>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</si>
  <si>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</si>
  <si>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</si>
  <si>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</si>
  <si>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</si>
  <si>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</si>
  <si>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</si>
  <si>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</si>
  <si>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</si>
  <si>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</si>
  <si>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</si>
  <si>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</si>
  <si>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</si>
  <si>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</si>
  <si>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</si>
  <si>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</si>
  <si>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</si>
  <si>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</si>
  <si>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</si>
  <si>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</si>
  <si>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</si>
  <si>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</si>
  <si>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</si>
  <si>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</si>
  <si>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</si>
  <si>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</si>
  <si>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</si>
  <si>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</si>
  <si>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</si>
  <si>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</si>
  <si>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</si>
  <si>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</si>
  <si>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</si>
  <si>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</si>
  <si>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</si>
  <si>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</si>
  <si>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</si>
  <si>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</si>
  <si>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</si>
  <si>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</si>
  <si>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</si>
  <si>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</si>
  <si>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</si>
  <si>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</si>
  <si>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</si>
  <si>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</si>
  <si>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</si>
  <si>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</si>
  <si>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</si>
  <si>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</si>
  <si>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</si>
  <si>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</si>
  <si>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</si>
  <si>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</si>
  <si>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</si>
  <si>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</si>
  <si>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</si>
  <si>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</si>
  <si>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</si>
  <si>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</si>
  <si>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</si>
  <si>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</si>
  <si>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</si>
  <si>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</si>
  <si>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</si>
  <si>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</si>
  <si>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</si>
  <si>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</si>
  <si>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</si>
  <si>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</si>
  <si>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</si>
  <si>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</si>
  <si>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</si>
  <si>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</si>
  <si>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</si>
  <si>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</si>
  <si>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</si>
  <si>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</si>
  <si>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</si>
  <si>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</si>
  <si>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</si>
  <si>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</si>
  <si>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</si>
  <si>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</si>
  <si>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</si>
  <si>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</si>
  <si>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</si>
  <si>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</si>
  <si>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</si>
  <si>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</si>
  <si>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</si>
  <si>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</si>
  <si>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</si>
  <si>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</si>
  <si>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</si>
  <si>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</si>
  <si>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</si>
  <si>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</si>
  <si>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</si>
  <si>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</si>
  <si>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</si>
  <si>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</si>
  <si>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</si>
  <si>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</si>
  <si>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</si>
  <si>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</si>
  <si>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</si>
  <si>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</si>
  <si>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</si>
  <si>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</si>
  <si>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</si>
  <si>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</si>
  <si>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</si>
  <si>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</si>
  <si>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</si>
  <si>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</si>
  <si>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</si>
  <si>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</si>
  <si>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</si>
  <si>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</si>
  <si>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</si>
  <si>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</si>
  <si>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</si>
  <si>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</si>
  <si>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</si>
  <si>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</si>
  <si>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</si>
  <si>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</si>
  <si>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</si>
  <si>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</si>
  <si>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</si>
  <si>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</si>
  <si>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</si>
  <si>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</si>
  <si>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</si>
  <si>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</si>
  <si>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</si>
  <si>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</si>
  <si>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</si>
  <si>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</si>
  <si>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</si>
  <si>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</si>
  <si>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</si>
  <si>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</si>
  <si>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</si>
  <si>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</si>
  <si>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</si>
  <si>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</si>
  <si>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</si>
  <si>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</si>
  <si>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</si>
  <si>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</si>
  <si>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</si>
  <si>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</si>
  <si>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</si>
  <si>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</si>
  <si>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</si>
  <si>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</si>
  <si>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</si>
  <si>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</si>
  <si>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</si>
  <si>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</si>
  <si>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</si>
  <si>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</si>
  <si>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</si>
  <si>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</si>
  <si>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</si>
  <si>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</si>
  <si>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</si>
  <si>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</si>
  <si>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</si>
  <si>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</si>
  <si>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</si>
  <si>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</si>
  <si>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</si>
  <si>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</si>
  <si>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</si>
  <si>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</si>
  <si>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</si>
  <si>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</si>
  <si>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</si>
  <si>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</si>
  <si>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</si>
  <si>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</si>
  <si>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</si>
  <si>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</si>
  <si>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</si>
  <si>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</si>
  <si>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</si>
  <si>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</si>
  <si>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</si>
  <si>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</si>
  <si>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</si>
  <si>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</si>
  <si>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</si>
  <si>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</si>
  <si>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</si>
  <si>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</si>
  <si>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</si>
  <si>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</si>
  <si>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</si>
  <si>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</si>
  <si>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</si>
  <si>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</si>
  <si>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</si>
  <si>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</si>
  <si>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</si>
  <si>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</si>
  <si>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</si>
  <si>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</si>
  <si>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</si>
  <si>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</si>
  <si>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</si>
  <si>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</si>
  <si>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</si>
  <si>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</si>
  <si>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</si>
  <si>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</si>
  <si>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</si>
  <si>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</si>
  <si>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</si>
  <si>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</si>
  <si>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</si>
  <si>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</si>
  <si>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</si>
  <si>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</si>
  <si>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</si>
  <si>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</si>
  <si>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</si>
  <si>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</si>
  <si>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</si>
  <si>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</si>
  <si>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</si>
  <si>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</si>
  <si>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</si>
  <si>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</si>
  <si>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</si>
  <si>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</si>
  <si>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</si>
  <si>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</si>
  <si>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</si>
  <si>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</si>
  <si>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</si>
  <si>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</si>
  <si>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</si>
  <si>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</si>
  <si>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</si>
  <si>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</si>
  <si>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</si>
  <si>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</si>
  <si>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</si>
  <si>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</si>
  <si>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</si>
  <si>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</si>
  <si>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</si>
  <si>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</si>
  <si>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</si>
  <si>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</si>
  <si>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</si>
  <si>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</si>
  <si>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</si>
  <si>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</si>
  <si>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</si>
  <si>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</si>
  <si>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</si>
  <si>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</si>
  <si>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</si>
  <si>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</si>
  <si>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</si>
  <si>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</si>
  <si>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</si>
  <si>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</si>
  <si>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</si>
  <si>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</si>
  <si>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</si>
  <si>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</si>
  <si>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</si>
  <si>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</si>
  <si>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</si>
  <si>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</si>
  <si>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</si>
  <si>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</si>
  <si>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</si>
  <si>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</si>
  <si>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</si>
  <si>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</si>
  <si>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</si>
  <si>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</si>
  <si>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</si>
  <si>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</si>
  <si>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</si>
  <si>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</si>
  <si>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</si>
  <si>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</si>
  <si>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</si>
  <si>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</si>
  <si>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</si>
  <si>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</si>
  <si>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</si>
  <si>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</si>
  <si>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</si>
  <si>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</si>
  <si>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</si>
  <si>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</si>
  <si>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</si>
  <si>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</si>
  <si>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</si>
  <si>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</si>
  <si>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</si>
  <si>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</si>
  <si>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</si>
  <si>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</si>
  <si>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</si>
  <si>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</si>
  <si>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</si>
  <si>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</si>
  <si>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</si>
  <si>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</si>
  <si>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</si>
  <si>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</si>
  <si>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</si>
  <si>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</si>
  <si>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</si>
  <si>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</si>
  <si>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</si>
  <si>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</si>
  <si>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</si>
  <si>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</si>
  <si>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</si>
  <si>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</si>
  <si>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</si>
  <si>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</si>
  <si>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</si>
  <si>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</si>
  <si>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</si>
  <si>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</si>
  <si>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</si>
  <si>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</si>
  <si>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</si>
  <si>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</si>
  <si>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</si>
  <si>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</si>
  <si>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</si>
  <si>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</si>
  <si>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</si>
  <si>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</si>
  <si>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</si>
  <si>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</si>
  <si>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</si>
  <si>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</si>
  <si>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</si>
  <si>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</si>
  <si>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</si>
  <si>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</si>
  <si>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</si>
  <si>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</si>
  <si>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</si>
  <si>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</si>
  <si>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</si>
  <si>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</si>
  <si>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</si>
  <si>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</si>
  <si>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</si>
  <si>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</si>
  <si>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</si>
  <si>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</si>
  <si>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</si>
  <si>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</si>
  <si>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</si>
  <si>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</si>
  <si>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</si>
  <si>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</si>
  <si>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</si>
  <si>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</si>
  <si>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</si>
  <si>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</si>
  <si>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</si>
  <si>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</si>
  <si>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</si>
  <si>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</si>
  <si>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</si>
  <si>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</si>
  <si>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</si>
  <si>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</si>
  <si>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</si>
  <si>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</si>
  <si>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</si>
  <si>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</si>
  <si>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</si>
  <si>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</si>
  <si>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</si>
  <si>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</si>
  <si>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</si>
  <si>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</si>
  <si>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</si>
  <si>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</si>
  <si>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</si>
  <si>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</si>
  <si>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</si>
  <si>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</si>
  <si>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</si>
  <si>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</si>
  <si>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</si>
  <si>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</si>
  <si>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</si>
  <si>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</si>
  <si>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</si>
  <si>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</si>
  <si>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</si>
  <si>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</si>
  <si>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</si>
  <si>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</si>
  <si>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</si>
  <si>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</si>
  <si>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</si>
  <si>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</si>
  <si>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</si>
  <si>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</si>
  <si>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</si>
  <si>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</si>
  <si>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</si>
  <si>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</si>
  <si>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</si>
  <si>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</si>
  <si>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</si>
  <si>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</si>
  <si>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</si>
  <si>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</si>
  <si>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</si>
  <si>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</si>
  <si>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</si>
  <si>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</si>
  <si>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</si>
  <si>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</si>
  <si>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</si>
  <si>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</si>
  <si>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</si>
  <si>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</si>
  <si>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</si>
  <si>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</si>
  <si>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</si>
  <si>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</si>
  <si>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</si>
  <si>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</si>
  <si>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</si>
  <si>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</si>
  <si>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</si>
  <si>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</si>
  <si>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</si>
  <si>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</si>
  <si>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</si>
  <si>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</si>
  <si>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</si>
  <si>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</si>
  <si>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</si>
  <si>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</si>
  <si>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</si>
  <si>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</si>
  <si>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</si>
  <si>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</si>
  <si>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</si>
  <si>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</si>
  <si>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</si>
  <si>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</si>
  <si>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</si>
  <si>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</si>
  <si>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</si>
  <si>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</si>
  <si>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</si>
  <si>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</si>
  <si>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</si>
  <si>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</si>
  <si>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</si>
  <si>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</si>
  <si>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</si>
  <si>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</si>
  <si>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</si>
  <si>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</si>
  <si>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</si>
  <si>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</si>
  <si>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</si>
  <si>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</si>
  <si>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</si>
  <si>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</si>
  <si>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</si>
  <si>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</si>
  <si>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</si>
  <si>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</si>
  <si>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</si>
  <si>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</si>
  <si>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</si>
  <si>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</si>
  <si>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</si>
  <si>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</si>
  <si>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</si>
  <si>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</si>
  <si>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</si>
  <si>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</si>
  <si>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</si>
  <si>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</si>
  <si>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</si>
  <si>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</si>
  <si>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</si>
  <si>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</si>
  <si>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</si>
  <si>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</si>
  <si>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</si>
  <si>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</si>
  <si>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</si>
  <si>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</si>
  <si>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</si>
  <si>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</si>
  <si>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</si>
  <si>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</si>
  <si>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</si>
  <si>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</si>
  <si>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</si>
  <si>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</si>
  <si>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</si>
  <si>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</si>
  <si>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</si>
  <si>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</si>
  <si>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</si>
  <si>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</si>
  <si>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</si>
  <si>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</si>
  <si>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</si>
  <si>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</si>
  <si>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</si>
  <si>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</si>
  <si>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</si>
  <si>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</si>
  <si>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</si>
  <si>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</si>
  <si>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</si>
  <si>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</si>
  <si>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</si>
  <si>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</si>
  <si>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</si>
  <si>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</si>
  <si>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</si>
  <si>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</si>
  <si>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</si>
  <si>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</si>
  <si>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</si>
  <si>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</si>
  <si>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</si>
  <si>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</si>
  <si>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</si>
  <si>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</si>
  <si>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</si>
  <si>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</si>
  <si>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</si>
  <si>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</si>
  <si>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</si>
  <si>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</si>
  <si>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</si>
  <si>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</si>
  <si>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</si>
  <si>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</si>
  <si>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</si>
  <si>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</si>
  <si>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</si>
  <si>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</si>
  <si>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</si>
  <si>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</si>
  <si>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</si>
  <si>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</si>
  <si>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</si>
  <si>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</si>
  <si>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</si>
  <si>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</si>
  <si>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</si>
  <si>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</si>
  <si>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</si>
  <si>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</si>
  <si>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</si>
  <si>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</si>
  <si>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</si>
  <si>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</si>
  <si>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</si>
  <si>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</si>
  <si>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</si>
  <si>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</si>
  <si>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</si>
  <si>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</si>
  <si>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</si>
  <si>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</si>
  <si>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</si>
  <si>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</si>
  <si>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</si>
  <si>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</si>
  <si>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</si>
  <si>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</si>
  <si>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</si>
  <si>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</si>
  <si>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</si>
  <si>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</si>
  <si>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</si>
  <si>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</si>
  <si>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</si>
  <si>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</si>
  <si>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</si>
  <si>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</si>
  <si>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</si>
  <si>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</si>
  <si>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</si>
  <si>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</si>
  <si>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</si>
  <si>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</si>
  <si>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</si>
  <si>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</si>
  <si>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</si>
  <si>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</si>
  <si>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</si>
  <si>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</si>
  <si>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</si>
  <si>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</si>
  <si>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</si>
  <si>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</si>
  <si>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</si>
  <si>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</si>
  <si>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</si>
  <si>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</si>
  <si>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</si>
  <si>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</si>
  <si>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</si>
  <si>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</si>
  <si>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</si>
  <si>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</si>
  <si>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</si>
  <si>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</si>
  <si>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</si>
  <si>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</si>
  <si>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</si>
  <si>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</si>
  <si>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</si>
  <si>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</si>
  <si>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</si>
  <si>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</si>
  <si>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</si>
  <si>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</si>
  <si>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</si>
  <si>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</si>
  <si>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</si>
  <si>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</si>
  <si>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</si>
  <si>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</si>
  <si>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</si>
  <si>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</si>
  <si>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</si>
  <si>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</si>
  <si>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</si>
  <si>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</si>
  <si>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</si>
  <si>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</si>
  <si>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</si>
  <si>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</si>
  <si>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</si>
  <si>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</si>
  <si>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</si>
  <si>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</si>
  <si>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</si>
  <si>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</si>
  <si>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</si>
  <si>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</si>
  <si>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</si>
  <si>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</si>
  <si>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</si>
  <si>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</si>
  <si>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</si>
  <si>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</si>
  <si>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</si>
  <si>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</si>
  <si>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</si>
  <si>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</si>
  <si>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</si>
  <si>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</si>
  <si>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</si>
  <si>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</si>
  <si>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</si>
  <si>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</si>
  <si>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</si>
  <si>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</si>
  <si>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</si>
  <si>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</si>
  <si>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</si>
  <si>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</si>
  <si>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</si>
  <si>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</si>
  <si>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</si>
  <si>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</si>
  <si>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</si>
  <si>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</si>
  <si>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</si>
  <si>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</si>
  <si>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</si>
  <si>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</si>
  <si>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</si>
  <si>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</si>
  <si>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</si>
  <si>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</si>
  <si>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</si>
  <si>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</si>
  <si>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</si>
  <si>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</si>
  <si>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</si>
  <si>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</si>
  <si>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</si>
  <si>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</si>
  <si>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</si>
  <si>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</si>
  <si>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</si>
  <si>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</si>
  <si>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</si>
  <si>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</si>
  <si>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</si>
  <si>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</si>
  <si>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</si>
  <si>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</si>
  <si>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</si>
  <si>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</si>
  <si>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</si>
  <si>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</si>
  <si>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</si>
  <si>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</si>
  <si>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</si>
  <si>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</si>
  <si>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</si>
  <si>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</si>
  <si>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</si>
  <si>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</si>
  <si>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</si>
  <si>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</si>
  <si>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</si>
  <si>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</si>
  <si>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</si>
  <si>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</si>
  <si>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</si>
  <si>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</si>
  <si>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</si>
  <si>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</si>
  <si>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</si>
  <si>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</si>
  <si>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</si>
  <si>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</si>
  <si>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</si>
  <si>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</si>
  <si>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</si>
  <si>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</si>
  <si>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</si>
  <si>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</si>
  <si>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</si>
  <si>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</si>
  <si>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</si>
  <si>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</si>
  <si>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</si>
  <si>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</si>
  <si>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</si>
  <si>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</si>
  <si>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</si>
  <si>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</si>
  <si>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</si>
  <si>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</si>
  <si>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</si>
  <si>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</si>
  <si>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</si>
  <si>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</si>
  <si>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</si>
  <si>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</si>
  <si>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</si>
  <si>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</si>
  <si>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</si>
  <si>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</si>
  <si>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</si>
  <si>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</si>
  <si>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</si>
  <si>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</si>
  <si>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</si>
  <si>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</si>
  <si>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</si>
  <si>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</si>
  <si>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</si>
  <si>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</si>
  <si>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</si>
  <si>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</si>
  <si>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</si>
  <si>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</si>
  <si>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</si>
  <si>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</si>
  <si>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</si>
  <si>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</si>
  <si>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</si>
  <si>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</si>
  <si>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</si>
  <si>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</si>
  <si>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</si>
  <si>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</si>
  <si>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</si>
  <si>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</si>
  <si>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</si>
  <si>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</si>
  <si>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</si>
  <si>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</si>
  <si>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</si>
  <si>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</si>
  <si>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</si>
  <si>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</si>
  <si>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</si>
  <si>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</si>
  <si>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</si>
  <si>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</si>
  <si>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</si>
  <si>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</si>
  <si>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</si>
  <si>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</si>
  <si>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</si>
  <si>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</si>
  <si>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</si>
  <si>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</si>
  <si>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</si>
  <si>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</si>
  <si>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</si>
  <si>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</si>
  <si>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</si>
  <si>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</si>
  <si>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</si>
  <si>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</si>
  <si>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</si>
  <si>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</si>
  <si>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</si>
  <si>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</si>
  <si>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</si>
  <si>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</si>
  <si>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</si>
  <si>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</si>
  <si>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</si>
  <si>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</si>
  <si>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</si>
  <si>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</si>
  <si>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</si>
  <si>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</si>
  <si>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</si>
  <si>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</si>
  <si>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</si>
  <si>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</si>
  <si>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</si>
  <si>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</si>
  <si>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</si>
  <si>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</si>
  <si>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</si>
  <si>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</si>
  <si>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</si>
  <si>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</si>
  <si>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</si>
  <si>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</si>
  <si>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</si>
  <si>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</si>
  <si>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</si>
  <si>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</si>
  <si>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</si>
  <si>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</si>
  <si>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</si>
  <si>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</si>
  <si>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</si>
  <si>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</si>
  <si>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</si>
  <si>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</si>
  <si>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</si>
  <si>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</si>
  <si>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</si>
  <si>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</si>
  <si>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</si>
  <si>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</si>
  <si>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</si>
  <si>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</si>
  <si>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</si>
  <si>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</si>
  <si>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</si>
  <si>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</si>
  <si>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</si>
  <si>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</si>
  <si>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</si>
  <si>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</si>
  <si>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</si>
  <si>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</si>
  <si>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</si>
  <si>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</si>
  <si>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</si>
  <si>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</si>
  <si>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</si>
  <si>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</si>
  <si>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</si>
  <si>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</si>
  <si>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</si>
  <si>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</si>
  <si>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</si>
  <si>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</si>
  <si>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</si>
  <si>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</si>
  <si>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</si>
  <si>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</si>
  <si>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</si>
  <si>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</si>
  <si>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</si>
  <si>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</si>
  <si>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</si>
  <si>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</si>
  <si>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</si>
  <si>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</si>
  <si>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</si>
  <si>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</si>
  <si>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</si>
  <si>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</si>
  <si>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</si>
  <si>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</si>
  <si>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</si>
  <si>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</si>
  <si>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</si>
  <si>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</si>
  <si>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</si>
  <si>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</si>
  <si>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</si>
  <si>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</si>
  <si>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</si>
  <si>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</si>
  <si>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</si>
  <si>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</si>
  <si>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</si>
  <si>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</si>
  <si>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</si>
  <si>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</si>
  <si>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</si>
  <si>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</si>
  <si>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</si>
  <si>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</si>
  <si>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</si>
  <si>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</si>
  <si>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</si>
  <si>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</si>
  <si>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</si>
  <si>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</si>
  <si>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</si>
  <si>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</si>
  <si>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</si>
  <si>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</si>
  <si>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</si>
  <si>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</si>
  <si>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</si>
  <si>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</si>
  <si>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</si>
  <si>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</si>
  <si>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</si>
  <si>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</si>
  <si>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</si>
  <si>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</si>
  <si>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</si>
  <si>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</si>
  <si>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</si>
  <si>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</si>
  <si>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</si>
  <si>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</si>
  <si>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</si>
  <si>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</si>
  <si>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</si>
  <si>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</si>
  <si>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</si>
  <si>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</si>
  <si>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</si>
  <si>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</si>
  <si>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</si>
  <si>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</si>
  <si>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</si>
  <si>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</si>
  <si>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</si>
  <si>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</si>
  <si>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</si>
  <si>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</si>
  <si>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</si>
  <si>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</si>
  <si>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</si>
  <si>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</si>
  <si>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</si>
  <si>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</si>
  <si>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</si>
  <si>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</si>
  <si>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</si>
  <si>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</si>
  <si>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</si>
  <si>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</si>
  <si>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</si>
  <si>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</si>
  <si>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</si>
  <si>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</si>
  <si>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</si>
  <si>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</si>
  <si>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</si>
  <si>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</si>
  <si>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</si>
  <si>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</si>
  <si>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</si>
  <si>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</si>
  <si>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</si>
  <si>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</si>
  <si>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</si>
  <si>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</si>
  <si>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</si>
  <si>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</si>
  <si>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</si>
  <si>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</si>
  <si>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</si>
  <si>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</si>
  <si>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</si>
  <si>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</si>
  <si>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</si>
  <si>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</si>
  <si>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</si>
  <si>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</si>
  <si>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</si>
  <si>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</si>
  <si>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</si>
  <si>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</si>
  <si>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</si>
  <si>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</si>
  <si>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</si>
  <si>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</si>
  <si>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</si>
  <si>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</si>
  <si>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</si>
  <si>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</si>
  <si>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</si>
  <si>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</si>
  <si>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</si>
  <si>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</si>
  <si>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</si>
  <si>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</si>
  <si>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</si>
  <si>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</si>
  <si>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</si>
  <si>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</si>
  <si>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</si>
  <si>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</si>
  <si>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</si>
  <si>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</si>
  <si>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</si>
  <si>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</si>
  <si>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</si>
  <si>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</si>
  <si>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</si>
  <si>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</si>
  <si>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</si>
  <si>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</si>
  <si>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</si>
  <si>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</si>
  <si>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</si>
  <si>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</si>
  <si>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</si>
  <si>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</si>
  <si>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</si>
  <si>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</si>
  <si>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</si>
  <si>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</si>
  <si>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</si>
  <si>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</si>
  <si>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</si>
  <si>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</si>
  <si>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</si>
  <si>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</si>
  <si>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</si>
  <si>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</si>
  <si>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</si>
  <si>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</si>
  <si>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</si>
  <si>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</si>
  <si>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</si>
  <si>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</si>
  <si>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</si>
  <si>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</si>
  <si>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</si>
  <si>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</si>
  <si>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</si>
  <si>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</si>
  <si>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</si>
  <si>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</si>
  <si>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</si>
  <si>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</si>
  <si>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</si>
  <si>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</si>
  <si>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</si>
  <si>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</si>
  <si>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</si>
  <si>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</si>
  <si>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</si>
  <si>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</si>
  <si>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</si>
  <si>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</si>
  <si>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</si>
  <si>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</si>
  <si>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</si>
  <si>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</si>
  <si>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</si>
  <si>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</si>
  <si>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</si>
  <si>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</si>
  <si>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</si>
  <si>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</si>
  <si>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</si>
  <si>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</si>
  <si>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</si>
  <si>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</si>
  <si>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</si>
  <si>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</si>
  <si>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</si>
  <si>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</si>
  <si>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</si>
  <si>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</si>
  <si>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</si>
  <si>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</si>
  <si>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</si>
  <si>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</si>
  <si>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</si>
  <si>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</si>
  <si>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</si>
  <si>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</si>
  <si>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</si>
  <si>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</si>
  <si>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</si>
  <si>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</si>
  <si>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</si>
  <si>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</si>
  <si>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</si>
  <si>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</si>
  <si>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</si>
  <si>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</si>
  <si>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</si>
  <si>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</si>
  <si>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</si>
  <si>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</si>
  <si>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</si>
  <si>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</si>
  <si>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</si>
  <si>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</si>
  <si>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</si>
  <si>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</si>
  <si>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</si>
  <si>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</si>
  <si>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</si>
  <si>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</si>
  <si>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</si>
  <si>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</si>
  <si>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</si>
  <si>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</si>
  <si>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</si>
  <si>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</si>
  <si>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</si>
  <si>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</si>
  <si>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</si>
  <si>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</si>
  <si>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</si>
  <si>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</si>
  <si>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</si>
  <si>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</si>
  <si>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</si>
  <si>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</si>
  <si>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</si>
  <si>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</si>
  <si>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</si>
  <si>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</si>
  <si>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</si>
  <si>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</si>
  <si>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</si>
  <si>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</si>
  <si>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</si>
  <si>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</si>
  <si>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</si>
  <si>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</si>
  <si>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</si>
  <si>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</si>
  <si>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</si>
  <si>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</si>
  <si>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</si>
  <si>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</si>
  <si>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</si>
  <si>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</si>
  <si>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</si>
  <si>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</si>
  <si>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</si>
  <si>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</si>
  <si>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</si>
  <si>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</si>
  <si>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</si>
  <si>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</si>
  <si>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</si>
  <si>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</si>
  <si>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</si>
  <si>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</si>
  <si>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</si>
  <si>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</si>
  <si>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</si>
  <si>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</si>
  <si>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</si>
  <si>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</si>
  <si>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</si>
  <si>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</si>
  <si>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</si>
  <si>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</si>
  <si>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</si>
  <si>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</si>
  <si>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</si>
  <si>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</si>
  <si>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</si>
  <si>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</si>
  <si>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</si>
  <si>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</si>
  <si>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</si>
  <si>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</si>
  <si>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</si>
  <si>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</si>
  <si>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</si>
  <si>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</si>
  <si>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</si>
  <si>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</si>
  <si>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</si>
  <si>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</si>
  <si>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</si>
  <si>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</si>
  <si>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</si>
  <si>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</si>
  <si>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</si>
  <si>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</si>
  <si>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</si>
  <si>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</si>
  <si>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</si>
  <si>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</si>
  <si>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</si>
  <si>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</si>
  <si>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</si>
  <si>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</si>
  <si>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</si>
  <si>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</si>
  <si>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</si>
  <si>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</si>
  <si>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</si>
  <si>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</si>
  <si>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</si>
  <si>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</si>
  <si>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</si>
  <si>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</si>
  <si>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</si>
  <si>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</si>
  <si>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</si>
  <si>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</si>
  <si>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</si>
  <si>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</si>
  <si>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</si>
  <si>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</si>
  <si>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</si>
  <si>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</si>
  <si>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</si>
  <si>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</si>
  <si>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</si>
  <si>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</si>
  <si>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</si>
  <si>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</si>
  <si>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</si>
  <si>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</si>
  <si>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</si>
  <si>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</si>
  <si>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</si>
  <si>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</si>
  <si>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</si>
  <si>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</si>
  <si>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</si>
  <si>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</si>
  <si>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</si>
  <si>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</si>
  <si>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</si>
  <si>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</si>
  <si>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</si>
  <si>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</si>
  <si>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</si>
  <si>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</si>
  <si>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</si>
  <si>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</si>
  <si>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</si>
  <si>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</si>
  <si>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</si>
  <si>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</si>
  <si>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</si>
  <si>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</si>
  <si>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</si>
  <si>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</si>
  <si>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</si>
  <si>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</si>
  <si>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</si>
  <si>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</si>
  <si>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</si>
  <si>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</si>
  <si>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</si>
  <si>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</si>
  <si>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</si>
  <si>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</si>
  <si>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</si>
  <si>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</si>
  <si>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</si>
  <si>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</si>
  <si>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</si>
  <si>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</si>
  <si>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</si>
  <si>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</si>
  <si>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</si>
  <si>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</si>
  <si>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</si>
  <si>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</si>
  <si>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</si>
  <si>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</si>
  <si>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</si>
  <si>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</si>
  <si>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</si>
  <si>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</si>
  <si>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</si>
  <si>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</si>
  <si>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</si>
  <si>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</si>
  <si>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</si>
  <si>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</si>
  <si>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</si>
  <si>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</si>
  <si>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</si>
  <si>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</si>
  <si>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</si>
  <si>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</si>
  <si>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</si>
  <si>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</si>
  <si>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</si>
  <si>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</si>
  <si>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</si>
  <si>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</si>
  <si>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</si>
  <si>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</si>
  <si>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</si>
  <si>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</si>
  <si>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</si>
  <si>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</si>
  <si>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</si>
  <si>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</si>
  <si>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</si>
  <si>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</si>
  <si>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</si>
  <si>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</si>
  <si>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</si>
  <si>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</si>
  <si>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</si>
  <si>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</si>
  <si>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</si>
  <si>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</si>
  <si>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</si>
  <si>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</si>
  <si>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</si>
  <si>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</si>
  <si>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</si>
  <si>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</si>
  <si>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</si>
  <si>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</si>
  <si>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</si>
  <si>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</si>
  <si>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</si>
  <si>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</si>
  <si>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</si>
  <si>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</si>
  <si>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</si>
  <si>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</si>
  <si>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</si>
  <si>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</si>
  <si>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</si>
  <si>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</si>
  <si>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</si>
  <si>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</si>
  <si>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</si>
  <si>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</si>
  <si>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</si>
  <si>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</si>
  <si>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</si>
  <si>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</si>
  <si>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</si>
  <si>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</si>
  <si>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</si>
  <si>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</si>
  <si>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</si>
  <si>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</si>
  <si>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</si>
  <si>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</si>
  <si>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</si>
  <si>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</si>
  <si>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</si>
  <si>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</si>
  <si>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</si>
  <si>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</si>
  <si>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</si>
  <si>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</si>
  <si>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</si>
  <si>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</si>
  <si>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</si>
  <si>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</si>
  <si>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</si>
  <si>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</si>
  <si>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</si>
  <si>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</si>
  <si>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</si>
  <si>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</si>
  <si>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</si>
  <si>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</si>
  <si>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</si>
  <si>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</si>
  <si>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</si>
  <si>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</si>
  <si>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</si>
  <si>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</si>
  <si>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</si>
  <si>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</si>
  <si>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</si>
  <si>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</si>
  <si>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</si>
  <si>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</si>
  <si>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</si>
  <si>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</si>
  <si>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</si>
  <si>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</si>
  <si>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</si>
  <si>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</si>
  <si>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</si>
  <si>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</si>
  <si>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</si>
  <si>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</si>
  <si>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</si>
  <si>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</si>
  <si>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</si>
  <si>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</si>
  <si>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</si>
  <si>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</si>
  <si>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</si>
  <si>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</si>
  <si>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</si>
  <si>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</si>
  <si>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</si>
  <si>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</si>
  <si>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</si>
  <si>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</si>
  <si>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</si>
  <si>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</si>
  <si>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</si>
  <si>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</si>
  <si>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</si>
  <si>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</si>
  <si>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</si>
  <si>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</si>
  <si>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</si>
  <si>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</si>
  <si>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</si>
  <si>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</si>
  <si>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</si>
  <si>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</si>
  <si>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</si>
  <si>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</si>
  <si>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</si>
  <si>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</si>
  <si>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</si>
  <si>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</si>
  <si>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</si>
  <si>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</si>
  <si>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</si>
  <si>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</si>
  <si>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</si>
  <si>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</si>
  <si>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</si>
  <si>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</si>
  <si>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</si>
  <si>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</si>
  <si>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</si>
  <si>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</si>
  <si>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</si>
  <si>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</si>
  <si>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</si>
  <si>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</si>
  <si>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</si>
  <si>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</si>
  <si>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</si>
  <si>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</si>
  <si>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</si>
  <si>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</si>
  <si>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</si>
  <si>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</si>
  <si>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</si>
  <si>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</si>
  <si>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</si>
  <si>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</si>
  <si>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</si>
  <si>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</si>
  <si>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</si>
  <si>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</si>
  <si>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</si>
  <si>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</si>
  <si>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</si>
  <si>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</si>
  <si>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</si>
  <si>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</si>
  <si>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</si>
  <si>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</si>
  <si>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</si>
  <si>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</si>
  <si>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</si>
  <si>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</si>
  <si>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</si>
  <si>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</si>
  <si>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</si>
  <si>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</si>
  <si>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</si>
  <si>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</si>
  <si>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</si>
  <si>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</si>
  <si>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</si>
  <si>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</si>
  <si>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</si>
  <si>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</si>
  <si>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</si>
  <si>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</si>
  <si>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</si>
  <si>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</si>
  <si>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</si>
  <si>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</si>
  <si>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</si>
  <si>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</si>
  <si>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</si>
  <si>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</si>
  <si>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</si>
  <si>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</si>
  <si>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</si>
  <si>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</si>
  <si>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</si>
  <si>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</si>
  <si>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</si>
  <si>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</si>
  <si>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</si>
  <si>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</si>
  <si>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</si>
  <si>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</si>
  <si>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</si>
  <si>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</si>
  <si>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</si>
  <si>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</si>
  <si>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</si>
  <si>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</si>
  <si>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</si>
  <si>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</si>
  <si>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</si>
  <si>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</si>
  <si>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</si>
  <si>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</si>
  <si>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</si>
  <si>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</si>
  <si>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</si>
  <si>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</si>
  <si>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</si>
  <si>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</si>
  <si>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</si>
  <si>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</si>
  <si>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</si>
  <si>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</si>
  <si>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</si>
  <si>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</si>
  <si>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</si>
  <si>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</si>
  <si>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</si>
  <si>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</si>
  <si>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</si>
  <si>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</si>
  <si>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</si>
  <si>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</si>
  <si>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</si>
  <si>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</si>
  <si>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</si>
  <si>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</si>
  <si>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</si>
  <si>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</si>
  <si>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</si>
  <si>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</si>
  <si>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</si>
  <si>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</si>
  <si>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</si>
  <si>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</si>
  <si>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</si>
  <si>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</si>
  <si>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</si>
  <si>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</si>
  <si>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</si>
  <si>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</si>
  <si>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</si>
  <si>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</si>
  <si>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</si>
  <si>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</si>
  <si>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</si>
  <si>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</si>
  <si>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</si>
  <si>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</si>
  <si>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</si>
  <si>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</si>
  <si>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</si>
  <si>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</si>
  <si>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</si>
  <si>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</si>
  <si>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</si>
  <si>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</si>
  <si>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</si>
  <si>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</si>
  <si>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</si>
  <si>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</si>
  <si>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</si>
  <si>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</si>
  <si>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</si>
  <si>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</si>
  <si>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</si>
  <si>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</si>
  <si>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</si>
  <si>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</si>
  <si>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</si>
  <si>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</si>
  <si>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</si>
  <si>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</si>
  <si>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</si>
  <si>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</si>
  <si>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</si>
  <si>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</si>
  <si>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</si>
  <si>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</si>
  <si>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</si>
  <si>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</si>
  <si>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</si>
  <si>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</si>
  <si>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</si>
  <si>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</si>
  <si>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</si>
  <si>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</si>
  <si>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</si>
  <si>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</si>
  <si>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</si>
  <si>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</si>
  <si>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</si>
  <si>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</si>
  <si>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</si>
  <si>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</si>
  <si>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</si>
  <si>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</si>
  <si>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</si>
  <si>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</si>
  <si>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</si>
  <si>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</si>
  <si>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</si>
  <si>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</si>
  <si>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</si>
  <si>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</si>
  <si>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</si>
  <si>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</si>
  <si>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</si>
  <si>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</si>
  <si>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</si>
  <si>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</si>
  <si>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</si>
  <si>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</si>
  <si>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</si>
  <si>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</si>
  <si>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</si>
  <si>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</si>
  <si>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</si>
  <si>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</si>
  <si>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</si>
  <si>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</si>
  <si>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</si>
  <si>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</si>
  <si>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</si>
  <si>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</si>
  <si>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</si>
  <si>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</si>
  <si>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</si>
  <si>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</si>
  <si>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</si>
  <si>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</si>
  <si>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</si>
  <si>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</si>
  <si>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</si>
  <si>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</si>
  <si>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</si>
  <si>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</si>
  <si>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</si>
  <si>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</si>
  <si>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</si>
  <si>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</si>
  <si>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</si>
  <si>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</si>
  <si>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</si>
  <si>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</si>
  <si>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</si>
  <si>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</si>
  <si>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</si>
  <si>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</si>
  <si>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</si>
  <si>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</si>
  <si>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</si>
  <si>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</si>
  <si>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</si>
  <si>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</si>
  <si>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</si>
  <si>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</si>
  <si>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</si>
  <si>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</si>
  <si>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</si>
  <si>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</si>
  <si>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</si>
  <si>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</si>
  <si>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</si>
  <si>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</si>
  <si>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</si>
  <si>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</si>
  <si>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</si>
  <si>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</si>
  <si>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</si>
  <si>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</si>
  <si>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</si>
  <si>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</si>
  <si>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</si>
  <si>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</si>
  <si>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</si>
  <si>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</si>
  <si>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</si>
  <si>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</si>
  <si>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</si>
  <si>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</si>
  <si>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</si>
  <si>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</si>
  <si>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</si>
  <si>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</si>
  <si>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</si>
  <si>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</si>
  <si>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</si>
  <si>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</si>
  <si>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</si>
  <si>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</si>
  <si>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</si>
  <si>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</si>
  <si>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</si>
  <si>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</si>
  <si>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</si>
  <si>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</si>
  <si>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</si>
  <si>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</si>
  <si>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</si>
  <si>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</si>
  <si>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</si>
  <si>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</si>
  <si>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</si>
  <si>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</si>
  <si>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</si>
  <si>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</si>
  <si>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</si>
  <si>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</si>
  <si>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</si>
  <si>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</si>
  <si>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</si>
  <si>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</si>
  <si>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</si>
  <si>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</si>
  <si>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</si>
  <si>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</si>
  <si>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</si>
  <si>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</si>
  <si>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</si>
  <si>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</si>
  <si>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</si>
  <si>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</si>
  <si>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</si>
  <si>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</si>
  <si>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</si>
  <si>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</si>
  <si>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</si>
  <si>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</si>
  <si>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</si>
  <si>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</si>
  <si>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</si>
  <si>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</si>
  <si>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</si>
  <si>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</si>
  <si>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</si>
  <si>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</si>
  <si>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</si>
  <si>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</si>
  <si>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</si>
  <si>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</si>
  <si>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</si>
  <si>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</si>
  <si>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</si>
  <si>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</si>
  <si>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</si>
  <si>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</si>
  <si>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</si>
  <si>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</si>
  <si>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</si>
  <si>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</si>
  <si>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</si>
  <si>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</si>
  <si>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</si>
  <si>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</si>
  <si>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</si>
  <si>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</si>
  <si>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</si>
  <si>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</si>
  <si>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</si>
  <si>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</si>
  <si>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</si>
  <si>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</si>
  <si>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</si>
  <si>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</si>
  <si>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</si>
  <si>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</si>
  <si>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</si>
  <si>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</si>
  <si>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</si>
  <si>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</si>
  <si>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</si>
  <si>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</si>
  <si>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</si>
  <si>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</si>
  <si>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</si>
  <si>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</si>
  <si>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</si>
  <si>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</si>
  <si>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</si>
  <si>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</si>
  <si>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</si>
  <si>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</si>
  <si>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</si>
  <si>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</si>
  <si>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</si>
  <si>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</si>
  <si>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</si>
  <si>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</si>
  <si>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</si>
  <si>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</si>
  <si>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</si>
  <si>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</si>
  <si>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</si>
  <si>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</si>
  <si>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</si>
  <si>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</si>
  <si>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</si>
  <si>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</si>
  <si>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</si>
  <si>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</si>
  <si>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</si>
  <si>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</si>
  <si>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</si>
  <si>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</si>
  <si>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</si>
  <si>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</si>
  <si>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</si>
  <si>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</si>
  <si>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</si>
  <si>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</si>
  <si>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</si>
  <si>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</si>
  <si>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</si>
  <si>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</si>
  <si>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</si>
  <si>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</si>
  <si>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</si>
  <si>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</si>
  <si>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</si>
  <si>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</si>
  <si>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</si>
  <si>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</si>
  <si>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</si>
  <si>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</si>
  <si>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</si>
  <si>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</si>
  <si>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</si>
  <si>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</si>
  <si>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</si>
  <si>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</si>
  <si>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</si>
  <si>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</si>
  <si>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</si>
  <si>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</si>
  <si>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</si>
  <si>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</si>
  <si>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</si>
  <si>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</si>
  <si>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</si>
  <si>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</si>
  <si>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</si>
  <si>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</si>
  <si>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</si>
  <si>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</si>
  <si>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</si>
  <si>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</si>
  <si>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</si>
  <si>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</si>
  <si>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</si>
  <si>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</si>
  <si>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</si>
  <si>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</si>
  <si>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</si>
  <si>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</si>
  <si>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</si>
  <si>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</si>
  <si>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</si>
  <si>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</si>
  <si>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</si>
  <si>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</si>
  <si>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</si>
  <si>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</si>
  <si>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</si>
  <si>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</si>
  <si>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</si>
  <si>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</si>
  <si>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</si>
  <si>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</si>
  <si>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</si>
  <si>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</si>
  <si>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</si>
  <si>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</si>
  <si>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</si>
  <si>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</si>
  <si>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</si>
  <si>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</si>
  <si>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</si>
  <si>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</si>
  <si>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</si>
  <si>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</si>
  <si>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</si>
  <si>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</si>
  <si>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</si>
  <si>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</si>
  <si>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</si>
  <si>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</si>
  <si>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</si>
  <si>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</si>
  <si>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</si>
  <si>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</si>
  <si>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</si>
  <si>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</si>
  <si>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</si>
  <si>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</si>
  <si>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</si>
  <si>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</si>
  <si>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</si>
  <si>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</si>
  <si>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</si>
  <si>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</si>
  <si>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</si>
  <si>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</si>
  <si>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</si>
  <si>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</si>
  <si>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</si>
  <si>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</si>
  <si>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</si>
  <si>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</si>
  <si>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</si>
  <si>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</si>
  <si>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</si>
  <si>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</si>
  <si>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</si>
  <si>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</si>
  <si>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</si>
  <si>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</si>
  <si>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</si>
  <si>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</si>
  <si>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</si>
  <si>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</si>
  <si>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</si>
  <si>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</si>
  <si>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</si>
  <si>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</si>
  <si>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</si>
  <si>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</si>
  <si>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</si>
  <si>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</si>
  <si>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</si>
  <si>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</si>
  <si>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</si>
  <si>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</si>
  <si>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</si>
  <si>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</si>
  <si>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</si>
  <si>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</si>
  <si>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</si>
  <si>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</si>
  <si>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</si>
  <si>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</si>
  <si>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</si>
  <si>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</si>
  <si>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</si>
  <si>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</si>
  <si>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</si>
  <si>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</si>
  <si>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</si>
  <si>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</si>
  <si>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</si>
  <si>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</si>
  <si>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</si>
  <si>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</si>
  <si>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</si>
  <si>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</si>
  <si>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</si>
  <si>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</si>
  <si>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</si>
  <si>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</si>
  <si>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</si>
  <si>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</si>
  <si>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</si>
  <si>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</si>
  <si>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</si>
  <si>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</si>
  <si>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</si>
  <si>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</si>
  <si>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</si>
  <si>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</si>
  <si>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</si>
  <si>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</si>
  <si>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</si>
  <si>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</si>
  <si>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</si>
  <si>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</si>
  <si>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</si>
  <si>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</si>
  <si>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</si>
  <si>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</si>
  <si>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</si>
  <si>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</si>
  <si>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</si>
  <si>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</si>
  <si>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</si>
  <si>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</si>
  <si>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</si>
  <si>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</si>
  <si>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</si>
  <si>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</si>
  <si>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</si>
  <si>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</si>
  <si>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</si>
  <si>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</si>
  <si>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</si>
  <si>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</si>
  <si>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</si>
  <si>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</si>
  <si>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</si>
  <si>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</si>
  <si>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</si>
  <si>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</si>
  <si>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</si>
  <si>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</si>
  <si>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</si>
  <si>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</si>
  <si>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</si>
  <si>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</si>
  <si>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</si>
  <si>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</si>
  <si>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</si>
  <si>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</si>
  <si>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</si>
  <si>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</si>
  <si>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</si>
  <si>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</si>
  <si>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</si>
  <si>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</si>
  <si>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</si>
  <si>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</si>
  <si>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</si>
  <si>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</si>
  <si>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</si>
  <si>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</si>
  <si>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</si>
  <si>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</si>
  <si>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</si>
  <si>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</si>
  <si>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</si>
  <si>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</si>
  <si>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</si>
  <si>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</si>
  <si>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</si>
  <si>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</si>
  <si>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</si>
  <si>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</si>
  <si>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</si>
  <si>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</si>
  <si>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</si>
  <si>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</si>
  <si>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</si>
  <si>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</si>
  <si>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</si>
  <si>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</si>
  <si>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</si>
  <si>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</si>
  <si>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</si>
  <si>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</si>
  <si>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</si>
  <si>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</si>
  <si>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</si>
  <si>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</si>
  <si>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</si>
  <si>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</si>
  <si>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</si>
  <si>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</si>
  <si>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</si>
  <si>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</si>
  <si>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</si>
  <si>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</si>
  <si>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</si>
  <si>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</si>
  <si>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</si>
  <si>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</si>
  <si>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</si>
  <si>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</si>
  <si>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</si>
  <si>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</si>
  <si>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</si>
  <si>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</si>
  <si>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</si>
  <si>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</si>
  <si>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</si>
  <si>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</si>
  <si>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</si>
  <si>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</si>
  <si>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</si>
  <si>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</si>
  <si>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</si>
  <si>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</si>
  <si>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</si>
  <si>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</si>
  <si>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</si>
  <si>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</si>
  <si>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</si>
  <si>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</si>
  <si>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</si>
  <si>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</si>
  <si>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</si>
  <si>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</si>
  <si>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</si>
  <si>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</si>
  <si>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</si>
  <si>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</si>
  <si>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</si>
  <si>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</si>
  <si>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</si>
  <si>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</si>
  <si>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</si>
  <si>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</si>
  <si>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</si>
  <si>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</si>
  <si>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</si>
  <si>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</si>
  <si>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</si>
  <si>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</si>
  <si>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</si>
  <si>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</si>
  <si>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</si>
  <si>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</si>
  <si>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</si>
  <si>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</si>
  <si>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</si>
  <si>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</si>
  <si>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</si>
  <si>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</si>
  <si>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</si>
  <si>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</si>
  <si>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</si>
  <si>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</si>
  <si>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</si>
  <si>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</si>
  <si>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</si>
  <si>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</si>
  <si>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</si>
  <si>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</si>
  <si>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</si>
  <si>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</si>
  <si>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</si>
  <si>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</si>
  <si>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</si>
  <si>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</si>
  <si>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</si>
  <si>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</si>
  <si>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</si>
  <si>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</si>
  <si>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</si>
  <si>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</si>
  <si>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</si>
  <si>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</si>
  <si>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</si>
  <si>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</si>
  <si>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</si>
  <si>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</si>
  <si>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</si>
  <si>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</si>
  <si>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</si>
  <si>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</si>
  <si>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</si>
  <si>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</si>
  <si>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</si>
  <si>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</si>
  <si>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</si>
  <si>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</si>
  <si>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</si>
  <si>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</si>
  <si>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</si>
  <si>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</si>
  <si>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</si>
  <si>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</si>
  <si>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</si>
  <si>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</si>
  <si>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</si>
  <si>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</si>
  <si>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</si>
  <si>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</si>
  <si>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</si>
  <si>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</si>
  <si>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</si>
  <si>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</si>
  <si>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</si>
  <si>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</si>
  <si>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</si>
  <si>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</si>
  <si>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</si>
  <si>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</si>
  <si>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</si>
  <si>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</si>
  <si>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</si>
  <si>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</si>
  <si>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</si>
  <si>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</si>
  <si>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</si>
  <si>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</si>
  <si>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</si>
  <si>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</si>
  <si>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</si>
  <si>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</si>
  <si>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</si>
  <si>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</si>
  <si>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</si>
  <si>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</si>
  <si>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</si>
  <si>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</si>
  <si>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</si>
  <si>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</si>
  <si>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</si>
  <si>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</si>
  <si>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</si>
  <si>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</si>
  <si>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</si>
  <si>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</si>
  <si>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</si>
  <si>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</si>
  <si>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</si>
  <si>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</si>
  <si>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</si>
  <si>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</si>
  <si>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</si>
  <si>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</si>
  <si>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</si>
  <si>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</si>
  <si>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</si>
  <si>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</si>
  <si>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</si>
  <si>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</si>
  <si>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</si>
  <si>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</si>
  <si>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</si>
  <si>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</si>
  <si>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</si>
  <si>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</si>
  <si>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</si>
  <si>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</si>
  <si>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</si>
  <si>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</si>
  <si>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</si>
  <si>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</si>
  <si>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</si>
  <si>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</si>
  <si>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</si>
  <si>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</si>
  <si>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</si>
  <si>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</si>
  <si>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</si>
  <si>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</si>
  <si>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</si>
  <si>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</si>
  <si>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</si>
  <si>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</si>
  <si>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</si>
  <si>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</si>
  <si>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</si>
  <si>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</si>
  <si>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</si>
  <si>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</si>
  <si>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</si>
  <si>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</si>
  <si>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</si>
  <si>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</si>
  <si>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</si>
  <si>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</si>
  <si>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</si>
  <si>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</si>
  <si>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</si>
  <si>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</si>
  <si>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</si>
  <si>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</si>
  <si>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</si>
  <si>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</si>
  <si>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</si>
  <si>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</si>
  <si>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</si>
  <si>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</si>
  <si>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</si>
  <si>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</si>
  <si>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</si>
  <si>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</si>
  <si>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</si>
  <si>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</si>
  <si>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</si>
  <si>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</si>
  <si>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</si>
  <si>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</si>
  <si>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</si>
  <si>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</si>
  <si>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</si>
  <si>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</si>
  <si>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</si>
  <si>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</si>
  <si>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</si>
  <si>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</si>
  <si>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</si>
  <si>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</si>
  <si>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</si>
  <si>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</si>
  <si>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</si>
  <si>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</si>
  <si>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</si>
  <si>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</si>
  <si>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</si>
  <si>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</si>
  <si>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</si>
  <si>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</si>
  <si>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</si>
  <si>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</si>
  <si>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</si>
  <si>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</si>
  <si>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</si>
  <si>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</si>
  <si>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</si>
  <si>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</si>
  <si>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</si>
  <si>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</si>
  <si>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</si>
  <si>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</si>
  <si>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</si>
  <si>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</si>
  <si>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</si>
  <si>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</si>
  <si>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</si>
  <si>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</si>
  <si>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</si>
  <si>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</si>
  <si>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</si>
  <si>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</si>
  <si>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</si>
  <si>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</si>
  <si>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</si>
  <si>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</si>
  <si>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</si>
  <si>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</si>
  <si>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</si>
  <si>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</si>
  <si>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</si>
  <si>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</si>
  <si>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</si>
  <si>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</si>
  <si>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</si>
  <si>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</si>
  <si>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</si>
  <si>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</si>
  <si>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</si>
  <si>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</si>
  <si>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</si>
  <si>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</si>
  <si>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</si>
  <si>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</si>
  <si>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</si>
  <si>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</si>
  <si>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</si>
  <si>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</si>
  <si>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</si>
  <si>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</si>
  <si>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</si>
  <si>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</si>
  <si>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</si>
  <si>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</si>
  <si>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</si>
  <si>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</si>
  <si>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</si>
  <si>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</si>
  <si>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</si>
  <si>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</si>
  <si>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</si>
  <si>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</si>
  <si>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</si>
  <si>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</si>
  <si>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</si>
  <si>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</si>
  <si>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</si>
  <si>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</si>
  <si>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</si>
  <si>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</si>
  <si>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</si>
  <si>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</si>
  <si>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</si>
  <si>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</si>
  <si>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</si>
  <si>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</si>
  <si>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</si>
  <si>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</si>
  <si>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</si>
  <si>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</si>
  <si>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</si>
  <si>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</si>
  <si>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</si>
  <si>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</si>
  <si>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</si>
  <si>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</si>
  <si>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</si>
  <si>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</si>
  <si>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</si>
  <si>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</si>
  <si>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</si>
  <si>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</si>
  <si>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</si>
  <si>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</si>
  <si>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</si>
  <si>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</si>
  <si>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</si>
  <si>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</si>
  <si>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</si>
  <si>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</si>
  <si>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</si>
  <si>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</si>
  <si>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</si>
  <si>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</si>
  <si>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</si>
  <si>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</si>
  <si>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</si>
  <si>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</si>
  <si>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</si>
  <si>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</si>
  <si>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</si>
  <si>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</si>
  <si>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</si>
  <si>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</si>
  <si>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</si>
  <si>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</si>
  <si>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</si>
  <si>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</si>
  <si>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</si>
  <si>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</si>
  <si>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</si>
  <si>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</si>
  <si>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</si>
  <si>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</si>
  <si>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</si>
  <si>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</si>
  <si>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</si>
  <si>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</si>
  <si>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</si>
  <si>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</si>
  <si>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</si>
  <si>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</si>
  <si>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</si>
  <si>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</si>
  <si>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</si>
  <si>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</si>
  <si>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</si>
  <si>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</si>
  <si>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</si>
  <si>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</si>
  <si>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</si>
  <si>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</si>
  <si>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</si>
  <si>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</si>
  <si>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</si>
  <si>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</si>
  <si>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</si>
  <si>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</si>
  <si>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</si>
  <si>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</si>
  <si>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</si>
  <si>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</si>
  <si>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</si>
  <si>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</si>
  <si>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</si>
  <si>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</si>
  <si>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</si>
  <si>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</si>
  <si>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</si>
  <si>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</si>
  <si>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</si>
  <si>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</si>
  <si>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</si>
  <si>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</si>
  <si>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</si>
  <si>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</si>
  <si>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</si>
  <si>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</si>
  <si>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</si>
  <si>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</si>
  <si>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</si>
  <si>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</si>
  <si>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</si>
  <si>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</si>
  <si>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</si>
  <si>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</si>
  <si>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</si>
  <si>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</si>
  <si>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</si>
  <si>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</si>
  <si>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</si>
  <si>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</si>
  <si>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</si>
  <si>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</si>
  <si>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</si>
  <si>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</si>
  <si>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</si>
  <si>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</si>
  <si>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</si>
  <si>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</si>
  <si>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</si>
  <si>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</si>
  <si>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</si>
  <si>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</si>
  <si>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</si>
  <si>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</si>
  <si>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</si>
  <si>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</si>
  <si>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</si>
  <si>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</si>
  <si>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</si>
  <si>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</si>
  <si>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</si>
  <si>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</si>
  <si>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</si>
  <si>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</si>
  <si>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</si>
  <si>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</si>
  <si>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</si>
  <si>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</si>
  <si>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</si>
  <si>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</si>
  <si>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</si>
  <si>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</si>
  <si>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</si>
  <si>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</si>
  <si>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</si>
  <si>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</si>
  <si>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</si>
  <si>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</si>
  <si>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</si>
  <si>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</si>
  <si>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</si>
  <si>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</si>
  <si>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</si>
  <si>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</si>
  <si>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</si>
  <si>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</si>
  <si>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</si>
  <si>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</si>
  <si>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</si>
  <si>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</si>
  <si>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</si>
  <si>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</si>
  <si>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</si>
  <si>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</si>
  <si>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</si>
  <si>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</si>
  <si>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</si>
  <si>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</si>
  <si>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</si>
  <si>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</si>
  <si>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</si>
  <si>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</si>
  <si>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</si>
  <si>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</si>
  <si>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</si>
  <si>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</si>
  <si>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</si>
  <si>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</si>
  <si>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</si>
  <si>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</si>
  <si>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</si>
  <si>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</si>
  <si>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</si>
  <si>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</si>
  <si>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</si>
  <si>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</si>
  <si>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</si>
  <si>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</si>
  <si>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</si>
  <si>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</si>
  <si>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</si>
  <si>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</si>
  <si>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</si>
  <si>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</si>
  <si>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</si>
  <si>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</si>
  <si>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</si>
  <si>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</si>
  <si>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</si>
  <si>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</si>
  <si>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</si>
  <si>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</si>
  <si>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</si>
  <si>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</si>
  <si>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</si>
  <si>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</si>
  <si>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</si>
  <si>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</si>
  <si>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</si>
  <si>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</si>
  <si>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</si>
  <si>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</si>
  <si>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</si>
  <si>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</si>
  <si>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</si>
  <si>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</si>
  <si>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</si>
  <si>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</si>
  <si>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</si>
  <si>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</si>
  <si>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</si>
  <si>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</si>
  <si>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</si>
  <si>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</si>
  <si>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</si>
  <si>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</si>
  <si>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</si>
  <si>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</si>
  <si>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</si>
  <si>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</si>
  <si>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</si>
  <si>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</si>
  <si>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</si>
  <si>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</si>
  <si>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</si>
  <si>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</si>
  <si>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</si>
  <si>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</si>
  <si>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</si>
  <si>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</si>
  <si>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</si>
  <si>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</si>
  <si>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</si>
  <si>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</si>
  <si>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</si>
  <si>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</si>
  <si>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</si>
  <si>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</si>
  <si>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</si>
  <si>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</si>
  <si>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</si>
  <si>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</si>
  <si>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</si>
  <si>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</si>
  <si>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</si>
  <si>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</si>
  <si>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</si>
  <si>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</si>
  <si>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</si>
  <si>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</si>
  <si>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</si>
  <si>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</si>
  <si>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</si>
  <si>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</si>
  <si>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</si>
  <si>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</si>
  <si>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</si>
  <si>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</si>
  <si>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</si>
  <si>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</si>
  <si>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</si>
  <si>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</si>
  <si>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</si>
  <si>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</si>
  <si>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</si>
  <si>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</si>
  <si>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</si>
  <si>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</si>
  <si>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</si>
  <si>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</si>
  <si>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</si>
  <si>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</si>
  <si>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</si>
  <si>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</si>
  <si>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</si>
  <si>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</si>
  <si>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</si>
  <si>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</si>
  <si>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</si>
  <si>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</si>
  <si>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</si>
  <si>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</si>
  <si>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</si>
  <si>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</si>
  <si>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</si>
  <si>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</si>
  <si>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</si>
  <si>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</si>
  <si>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</si>
  <si>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</si>
  <si>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</si>
  <si>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</si>
  <si>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</si>
  <si>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</si>
  <si>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</si>
  <si>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</si>
  <si>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</si>
  <si>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</si>
  <si>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</si>
  <si>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</si>
  <si>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</si>
  <si>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</si>
  <si>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</si>
  <si>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</si>
  <si>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</si>
  <si>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</si>
  <si>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</si>
  <si>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</si>
  <si>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</si>
  <si>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</si>
  <si>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</si>
  <si>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</si>
  <si>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</si>
  <si>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</si>
  <si>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</si>
  <si>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</si>
  <si>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</si>
  <si>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</si>
  <si>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</si>
  <si>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</si>
  <si>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</si>
  <si>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</si>
  <si>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</si>
  <si>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</si>
  <si>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</si>
  <si>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</si>
  <si>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</si>
  <si>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</si>
  <si>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</si>
  <si>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</si>
  <si>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</si>
  <si>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</si>
  <si>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</si>
  <si>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</si>
  <si>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</si>
  <si>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</si>
  <si>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</si>
  <si>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</si>
  <si>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</si>
  <si>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</si>
  <si>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</si>
  <si>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</si>
  <si>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</si>
  <si>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</si>
  <si>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</si>
  <si>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</si>
  <si>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</si>
  <si>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</si>
  <si>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</si>
  <si>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</si>
  <si>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</si>
  <si>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</si>
  <si>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</si>
  <si>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</si>
  <si>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</si>
  <si>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</si>
  <si>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</si>
  <si>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</si>
  <si>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</si>
  <si>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</si>
  <si>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</si>
  <si>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</si>
  <si>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</si>
  <si>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</si>
  <si>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</si>
  <si>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</si>
  <si>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</si>
  <si>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</si>
  <si>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</si>
  <si>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</si>
  <si>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</si>
  <si>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</si>
  <si>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</si>
  <si>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</si>
  <si>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</si>
  <si>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</si>
  <si>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</si>
  <si>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</si>
  <si>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</si>
  <si>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</si>
  <si>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</si>
  <si>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</si>
  <si>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</si>
  <si>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</si>
  <si>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</si>
  <si>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</si>
  <si>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</si>
  <si>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</si>
  <si>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</si>
  <si>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</si>
  <si>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</si>
  <si>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</si>
  <si>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</si>
  <si>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</si>
  <si>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</si>
  <si>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</si>
  <si>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</si>
  <si>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</si>
  <si>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</si>
  <si>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</si>
  <si>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</si>
  <si>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</si>
  <si>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</si>
  <si>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</si>
  <si>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</si>
  <si>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</si>
  <si>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</si>
  <si>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</si>
  <si>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</si>
  <si>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</si>
  <si>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</si>
  <si>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</si>
  <si>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</si>
  <si>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</si>
  <si>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</si>
  <si>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</si>
  <si>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</si>
  <si>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</si>
  <si>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</si>
  <si>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</si>
  <si>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</si>
  <si>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</si>
  <si>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</si>
  <si>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</si>
  <si>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</si>
  <si>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</si>
  <si>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</si>
  <si>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</si>
  <si>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</si>
  <si>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</si>
  <si>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</si>
  <si>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</si>
  <si>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</si>
  <si>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</si>
  <si>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</si>
  <si>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</si>
  <si>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</si>
  <si>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</si>
  <si>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</si>
  <si>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</si>
  <si>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</si>
  <si>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</si>
  <si>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</si>
  <si>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</si>
  <si>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</si>
  <si>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</si>
  <si>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</si>
  <si>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</si>
  <si>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</si>
  <si>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</si>
  <si>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</si>
  <si>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</si>
  <si>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</si>
  <si>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</si>
  <si>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</si>
  <si>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</si>
  <si>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</si>
  <si>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</si>
  <si>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</si>
  <si>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</si>
  <si>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</si>
  <si>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</si>
  <si>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</si>
  <si>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</si>
  <si>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</si>
  <si>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</si>
  <si>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</si>
  <si>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</si>
  <si>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</si>
  <si>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</si>
  <si>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</si>
  <si>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</si>
  <si>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</si>
  <si>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</si>
  <si>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</si>
  <si>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</si>
  <si>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</si>
  <si>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</si>
  <si>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</si>
  <si>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</si>
  <si>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</si>
  <si>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</si>
  <si>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</si>
  <si>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</si>
  <si>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</si>
  <si>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</si>
  <si>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</si>
  <si>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</si>
  <si>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</si>
  <si>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</si>
  <si>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</si>
  <si>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</si>
  <si>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</si>
  <si>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</si>
  <si>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</si>
  <si>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</si>
  <si>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</si>
  <si>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</si>
  <si>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</si>
  <si>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</si>
  <si>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</si>
  <si>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</si>
  <si>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</si>
  <si>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</si>
  <si>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</si>
  <si>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</si>
  <si>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</si>
  <si>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</si>
  <si>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</si>
  <si>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</si>
  <si>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</si>
  <si>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</si>
  <si>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</si>
  <si>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</si>
  <si>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</si>
  <si>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</si>
  <si>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</si>
  <si>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</si>
  <si>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</si>
  <si>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</si>
  <si>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</si>
  <si>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</si>
  <si>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</si>
  <si>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</si>
  <si>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</si>
  <si>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</si>
  <si>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</si>
  <si>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</si>
  <si>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</si>
  <si>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</si>
  <si>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</si>
  <si>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</si>
  <si>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</si>
  <si>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</si>
  <si>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</si>
  <si>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</si>
  <si>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</si>
  <si>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</si>
  <si>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</si>
  <si>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</si>
  <si>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</si>
  <si>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</si>
  <si>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</si>
  <si>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</si>
  <si>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</si>
  <si>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</si>
  <si>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</si>
  <si>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</si>
  <si>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</si>
  <si>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</si>
  <si>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</si>
  <si>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</si>
  <si>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</si>
  <si>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</si>
  <si>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</si>
  <si>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</si>
  <si>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</si>
  <si>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</si>
  <si>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</si>
  <si>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</si>
  <si>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</si>
  <si>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</si>
  <si>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</si>
  <si>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</si>
  <si>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</si>
  <si>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</si>
  <si>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</si>
  <si>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</si>
  <si>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</si>
  <si>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</si>
  <si>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</si>
  <si>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</si>
  <si>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</si>
  <si>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</si>
  <si>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</si>
  <si>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</si>
  <si>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</si>
  <si>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</si>
  <si>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</si>
  <si>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</si>
  <si>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</si>
  <si>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</si>
  <si>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</si>
  <si>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</si>
  <si>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</si>
  <si>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</si>
  <si>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</si>
  <si>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</si>
  <si>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</si>
  <si>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</si>
  <si>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</si>
  <si>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</si>
  <si>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</si>
  <si>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</si>
  <si>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</si>
  <si>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</si>
  <si>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</si>
  <si>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</si>
  <si>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</si>
  <si>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</si>
  <si>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</si>
  <si>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</si>
  <si>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</si>
  <si>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</si>
  <si>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</si>
  <si>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</si>
  <si>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</si>
  <si>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</si>
  <si>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</si>
  <si>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</si>
  <si>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</si>
  <si>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</si>
  <si>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</si>
  <si>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</si>
  <si>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</si>
  <si>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</si>
  <si>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</si>
  <si>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</si>
  <si>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</si>
  <si>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</si>
  <si>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</si>
  <si>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</si>
  <si>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</si>
  <si>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</si>
  <si>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</si>
  <si>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</si>
  <si>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</si>
  <si>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</si>
  <si>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</si>
  <si>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</si>
  <si>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</si>
  <si>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</si>
  <si>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</si>
  <si>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</si>
  <si>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</si>
  <si>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</si>
  <si>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</si>
  <si>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</si>
  <si>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</si>
  <si>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</si>
  <si>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</si>
  <si>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</si>
  <si>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</si>
  <si>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</si>
  <si>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</si>
  <si>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</si>
  <si>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</si>
  <si>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</si>
  <si>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</si>
  <si>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</si>
  <si>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</si>
  <si>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</si>
  <si>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</si>
  <si>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</si>
  <si>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</si>
  <si>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</si>
  <si>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</si>
  <si>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</si>
  <si>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</si>
  <si>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</si>
  <si>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</si>
  <si>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</si>
  <si>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</si>
  <si>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</si>
  <si>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</si>
  <si>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</si>
  <si>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</si>
  <si>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</si>
  <si>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</si>
  <si>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</si>
  <si>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</si>
  <si>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</si>
  <si>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</si>
  <si>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</si>
  <si>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</si>
  <si>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</si>
  <si>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</si>
  <si>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</si>
  <si>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</si>
  <si>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</si>
  <si>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</si>
  <si>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</si>
  <si>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</si>
  <si>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</si>
  <si>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</si>
  <si>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</si>
  <si>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</si>
  <si>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</si>
  <si>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</si>
  <si>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</si>
  <si>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</si>
  <si>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</si>
  <si>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</si>
  <si>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</si>
  <si>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</si>
  <si>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</si>
  <si>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</si>
  <si>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</si>
  <si>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</si>
  <si>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</si>
  <si>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</si>
  <si>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</si>
  <si>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</si>
  <si>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</si>
  <si>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</si>
  <si>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</si>
  <si>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</si>
  <si>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</si>
  <si>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</si>
  <si>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</si>
  <si>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</si>
  <si>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</si>
  <si>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</si>
  <si>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</si>
  <si>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</si>
  <si>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</si>
  <si>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</si>
  <si>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</si>
  <si>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</si>
  <si>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</si>
  <si>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</si>
  <si>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</si>
  <si>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</si>
  <si>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</si>
  <si>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</si>
  <si>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</si>
  <si>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</si>
  <si>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</si>
  <si>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</si>
  <si>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</si>
  <si>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</si>
  <si>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</si>
  <si>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</si>
  <si>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</si>
  <si>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</si>
  <si>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</si>
  <si>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</si>
  <si>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</si>
  <si>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</si>
  <si>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</si>
  <si>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</si>
  <si>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</si>
  <si>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</si>
  <si>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</si>
  <si>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</si>
  <si>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</si>
  <si>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</si>
  <si>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</si>
  <si>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</si>
  <si>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</si>
  <si>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</si>
  <si>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</si>
  <si>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</si>
  <si>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</si>
  <si>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</si>
  <si>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</si>
  <si>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</si>
  <si>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</si>
  <si>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</si>
  <si>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</si>
  <si>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</si>
  <si>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</si>
  <si>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</si>
  <si>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</si>
  <si>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</si>
  <si>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</si>
  <si>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</si>
  <si>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</si>
  <si>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</si>
  <si>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</si>
  <si>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</si>
  <si>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</si>
  <si>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</si>
  <si>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</si>
  <si>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</si>
  <si>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</si>
  <si>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</si>
  <si>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</si>
  <si>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</si>
  <si>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</si>
  <si>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</si>
  <si>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</si>
  <si>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</si>
  <si>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</si>
  <si>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</si>
  <si>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</si>
  <si>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</si>
  <si>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</si>
  <si>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</si>
  <si>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</si>
  <si>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</si>
  <si>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</si>
  <si>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</si>
  <si>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</si>
  <si>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</si>
  <si>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</si>
  <si>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</si>
  <si>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</si>
  <si>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</si>
  <si>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</si>
  <si>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</si>
  <si>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</si>
  <si>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</si>
  <si>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</si>
  <si>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</si>
  <si>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</si>
  <si>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</si>
  <si>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</si>
  <si>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</si>
  <si>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</si>
  <si>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</si>
  <si>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</si>
  <si>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</si>
  <si>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</si>
  <si>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</si>
  <si>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</si>
  <si>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</si>
  <si>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</si>
  <si>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</si>
  <si>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</si>
  <si>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</si>
  <si>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</si>
  <si>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</si>
  <si>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</si>
  <si>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</si>
  <si>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</si>
  <si>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</si>
  <si>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</si>
  <si>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</si>
  <si>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</si>
  <si>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</si>
  <si>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</si>
  <si>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</si>
  <si>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</si>
  <si>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</si>
  <si>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</si>
  <si>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</si>
  <si>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</si>
  <si>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</si>
  <si>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</si>
  <si>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</si>
  <si>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</si>
  <si>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</si>
  <si>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</si>
  <si>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</si>
  <si>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</si>
  <si>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</si>
  <si>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</si>
  <si>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</si>
  <si>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</si>
  <si>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</si>
  <si>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</si>
  <si>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</si>
  <si>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</si>
  <si>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</si>
  <si>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</si>
  <si>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</si>
  <si>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</si>
  <si>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</si>
  <si>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</si>
  <si>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</si>
  <si>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</si>
  <si>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</si>
  <si>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</si>
  <si>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</si>
  <si>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</si>
  <si>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</si>
  <si>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</si>
  <si>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</si>
  <si>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</si>
  <si>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</si>
  <si>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</si>
  <si>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</si>
  <si>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</si>
  <si>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</si>
  <si>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</si>
  <si>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</si>
  <si>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</si>
  <si>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</si>
  <si>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</si>
  <si>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</si>
  <si>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</si>
  <si>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</si>
  <si>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</si>
  <si>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</si>
  <si>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</si>
  <si>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</si>
  <si>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</si>
  <si>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</si>
  <si>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</si>
  <si>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</si>
  <si>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</si>
  <si>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</si>
  <si>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</si>
  <si>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</si>
  <si>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</si>
  <si>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</si>
  <si>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</si>
  <si>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</si>
  <si>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</si>
  <si>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</si>
  <si>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</si>
  <si>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</si>
  <si>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</si>
  <si>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</si>
  <si>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</si>
  <si>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</si>
  <si>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</si>
  <si>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</si>
  <si>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</si>
  <si>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</si>
  <si>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</si>
  <si>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</si>
  <si>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</si>
  <si>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</si>
  <si>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</si>
  <si>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</si>
  <si>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</si>
  <si>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</si>
  <si>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</si>
  <si>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</si>
  <si>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</si>
  <si>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</si>
  <si>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</si>
  <si>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</si>
  <si>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</si>
  <si>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</si>
  <si>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</si>
  <si>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</si>
  <si>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</si>
  <si>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</si>
  <si>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</si>
  <si>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</si>
  <si>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</si>
  <si>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</si>
  <si>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</si>
  <si>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</si>
  <si>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</si>
  <si>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</si>
  <si>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</si>
  <si>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</si>
  <si>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</si>
  <si>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</si>
  <si>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</si>
  <si>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</si>
  <si>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</si>
  <si>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</si>
  <si>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</si>
  <si>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</si>
  <si>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</si>
  <si>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</si>
  <si>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</si>
  <si>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</si>
  <si>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</si>
  <si>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</si>
  <si>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</si>
  <si>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</si>
  <si>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</si>
  <si>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</si>
  <si>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</si>
  <si>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</si>
  <si>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</si>
  <si>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</si>
  <si>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</si>
  <si>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</si>
  <si>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</si>
  <si>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</si>
  <si>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</si>
  <si>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</si>
  <si>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</si>
  <si>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</si>
  <si>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</si>
  <si>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</si>
  <si>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</si>
  <si>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</si>
  <si>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</si>
  <si>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</si>
  <si>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</si>
  <si>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</si>
  <si>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</si>
  <si>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</si>
  <si>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</si>
  <si>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</si>
  <si>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</si>
  <si>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</si>
  <si>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</si>
  <si>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</si>
  <si>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</si>
  <si>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</si>
  <si>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</si>
  <si>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</si>
  <si>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</si>
  <si>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</si>
  <si>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</si>
  <si>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</si>
  <si>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</si>
  <si>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</si>
  <si>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</si>
  <si>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</si>
  <si>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</si>
  <si>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</si>
  <si>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</si>
  <si>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</si>
  <si>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</si>
  <si>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</si>
  <si>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</si>
  <si>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</si>
  <si>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</si>
  <si>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</si>
  <si>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</si>
  <si>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</si>
  <si>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</si>
  <si>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</si>
  <si>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</si>
  <si>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</si>
  <si>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</si>
  <si>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</si>
  <si>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</si>
  <si>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</si>
  <si>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</si>
  <si>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</si>
  <si>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</si>
  <si>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</si>
  <si>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</si>
  <si>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</si>
  <si>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</si>
  <si>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</si>
  <si>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</si>
  <si>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</si>
  <si>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</si>
  <si>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</si>
  <si>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</si>
  <si>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</si>
  <si>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</si>
  <si>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</si>
  <si>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</si>
  <si>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</si>
  <si>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</si>
  <si>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</si>
  <si>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</si>
  <si>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</si>
  <si>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</si>
  <si>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</si>
  <si>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</si>
  <si>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</si>
  <si>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</si>
  <si>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</si>
  <si>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</si>
  <si>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</si>
  <si>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</si>
  <si>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</si>
  <si>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</si>
  <si>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</si>
  <si>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</si>
  <si>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</si>
  <si>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</si>
  <si>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</si>
  <si>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</si>
  <si>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</si>
  <si>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</si>
  <si>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PCM-20251029-00002866</t>
  </si>
  <si>
    <t>EM team on the way need 30 min</t>
  </si>
  <si>
    <t>EM team at site</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</si>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</sst>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296.99069942129427</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0.37176423610799247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45959.93912534722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45959.93912534722</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45959.93912534722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45959.93912534722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45959.93912534722</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45959.93912534722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45959.93912534722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45959.93912534722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45959.93912534722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45959.93912534722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45959.93912534722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45959.93912534722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45959.93912534722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45959.93912534722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45959.93912534722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45959.93912534722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45959.93912534722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45959.93912534722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45959.93912534722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45959.93912534722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45959.93912534722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45959.93912534722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45959.93912534722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45959.93912534722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45959.93912534722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45959.93912534722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45959.93912534722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45959.93912534722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45959.93912534722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45959.93912534722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45959.93912534722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45959.93912534722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45959.93912534722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45959.93912534722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45959.93912534722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45959.93912534722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45959.93912534722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45959.93912534722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45959.93912534722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45959.93912534722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45959.93912534722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45959.93912534722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45959.93912534722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45959.93912534722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45959.93912534722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45959.93912534722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45959.93912534722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45959.93912534722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45959.93912534722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45959.93912534722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45959.93912534722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45959.93912534722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45959.93912534722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45959.93912534722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45959.93912534722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45959.93912534722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45959.93912534722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45959.93912534722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45959.93912534722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45959.93912534722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45959.93912534722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45959.93912534722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45959.93912534722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45959.93912534722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45959.93912534722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45959.93912534722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45959.93912534722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45959.93912534722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45959.93912534722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45959.93912534722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45959.93912534722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45959.93912534722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45959.93912534722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45959.93912534722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45959.93912534722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45959.93912534722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45959.93912534722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45959.93912534722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45959.93912534722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45959.93912534722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45959.93912534722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45959.93912534722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45959.93912534722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45959.93912534722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45959.93912534722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45959.93912534722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45959.93912534722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45959.93912534722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45959.93912534722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45959.93912534722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45959.93912534722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45959.93912534722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45959.93912534722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45959.93912534722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45959.93912534722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45959.93912534722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45959.93912534722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45959.93912534722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45959.93912534722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45959.93912534722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45959.93912534722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45959.93912534722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45959.93912534722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45959.93912534722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45959.93912534722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45959.93912534722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45959.93912534722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45959.93912534722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45959.93912534722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45959.93912534722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45959.93912534722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45959.93912534722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45959.93912534722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45959.93912534722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45959.93912534722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45959.93912534722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45959.93912534722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45959.93912534722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45959.93912534722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45959.93912534722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45959.93912534722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45959.93912534722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45959.93912534722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45959.93912534722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45959.93912534722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45959.93912534722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45959.93912534722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45959.93912534722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45959.93912534722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45959.93912534722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45959.93912534722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45959.93912534722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45959.93912534722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45959.93912534722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45959.93912534722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45959.93912534722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45959.93912534722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45959.93912534722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45959.93912534722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45959.93912534722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45959.93912534722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45959.93912534722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45959.93912534722</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45959.93912534722</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134.93928738425893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1.1970420138895861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45959.93912534722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45959.93912534722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45959.93912534722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45959.93912534722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45959.93912534722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45959.93912534722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45959.93912534722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45959.93912534722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45959.93912534722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45959.93912534722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45959.93912534722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45959.93912534722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45959.93912534722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45959.93912534722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45959.93912534722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45959.93912534722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45959.93912534722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45959.93912534722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45959.93912534722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45959.93912534722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45959.93912534722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45959.93912534722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45959.93912534722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45959.93912534722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45959.93912534722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45959.93912534722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45959.93912534722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45959.93912534722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45959.93912534722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45959.93912534722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45959.93912534722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45959.93912534722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45959.93912534722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45959.93912534722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45959.93912534722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45959.93912534722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45959.93912534722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45959.93912534722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45959.93912534722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45959.93912534722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45959.93912534722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45959.93912534722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45959.93912534722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45959.93912534722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45959.93912534722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45959.93912534722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45959.93912534722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45959.93912534722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45959.93912534722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45959.93912534722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45959.93912534722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45959.93912534722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45959.93912534722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45959.93912534722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45959.93912534722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45959.93912534722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45959.93912534722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45959.93912534722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45959.93912534722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45959.93912534722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45959.93912534722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45959.93912534722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45959.93912534722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45959.93912534722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45959.93912534722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45959.93912534722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45959.93912534722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45959.93912534722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45959.93912534722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45959.93912534722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45959.93912534722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45959.93912534722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45959.93912534722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45959.93912534722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45959.93912534722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45959.93912534722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45959.93912534722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45959.93912534722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45959.93912534722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45959.93912534722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45959.93912534722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45959.93912534722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45959.93912534722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45959.93912534722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45959.93912534722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45959.93912534722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45959.93912534722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45959.93912534722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45959.93912534722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45959.93912534722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45959.93912534722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45959.93912534722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45959.93912534722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45959.93912534722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45959.93912534722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45959.93912534722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45959.93912534722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45959.93912534722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45959.93912534722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45959.93912534722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45959.93912534722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45959.93912534722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45959.93912534722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45959.93912534722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45959.93912534722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45959.93912534722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45959.93912534722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45959.93912534722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45959.93912534722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45959.93912534722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45959.93912534722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45959.93912534722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45959.93912534722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45959.93912534722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45959.93912534722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45959.93912534722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45959.93912534722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45959.93912534722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45959.93912534722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45959.93912534722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45959.93912534722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45959.93912534722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45959.93912534722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45959.93912534722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45959.93912534722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45959.93912534722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45959.93912534722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45959.93912534722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45959.93912534722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45959.93912534722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45959.93912534722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45959.93912534722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45959.93912534722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45959.93912534722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45959.93912534722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45959.93912534722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45959.93912534722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45959.93912534722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45959.93912534722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45959.93912534722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45959.93912534722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45959.93912534722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45959.93912534722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45959.93912534722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45959.93912534722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45959.93912534722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45959.93912534722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45959.93912534722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45959.93912534722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45959.93912534722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45959.93912534722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45959.93912534722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45959.93912534722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45959.93912534722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45959.93912534722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45959.93912534722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45959.93912534722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45959.93912534722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45959.93912534722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45959.93912534722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45959.93912534722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45959.93912534722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45959.93912534722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45959.93912534722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45959.93912534722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45959.93912534722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45959.93912534722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45959.93912534722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45959.93912534722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45959.93912534722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45959.93912534722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45959.93912534722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45959.93912534722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45959.93912534722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45959.93912534722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45959.93912534722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45959.93912534722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45959.93912534722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45959.93912534722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45959.93912534722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45959.93912534722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45959.93912534722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45959.93912534722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45959.93912534722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45959.93912534722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45959.93912534722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45959.93912534722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45959.93912534722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45959.93912534722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45959.93912534722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45959.93912534722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45959.93912534722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45959.93912534722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45959.93912534722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45959.93912534722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45959.93912534722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45959.93912534722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45959.93912534722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45959.93912534722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45959.93912534722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45959.93912534722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45959.93912534722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45959.93912534722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45959.93912534722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45959.93912534722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45959.93912534722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45959.93912534722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45959.93912534722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45959.93912534722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45959.93912534722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45959.93912534722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45959.93912534722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45959.93912534722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45959.93912534722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45959.93912534722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45959.93912534722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45959.93912534722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45959.93912534722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45959.93912534722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45959.93912534722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45959.93912534722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45959.93912534722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45959.93912534722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45959.93912534722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45959.93912534722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45959.93912534722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45959.93912534722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45959.93912534722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45959.93912534722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45959.93912534722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45959.93912534722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45959.93912534722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45959.93912534722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45959.93912534722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45959.93912534722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45959.93912534722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45959.93912534722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45959.93912534722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45959.93912534722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45959.93912534722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45959.93912534722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45959.93912534722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45959.93912534722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45959.93912534722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45959.93912534722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45959.93912534722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45959.93912534722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45959.93912534722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45959.93912534722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45959.93912534722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45959.93912534722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45959.93912534722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45959.93912534722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45959.93912534722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45959.93912534722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45959.93912534722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45959.93912534722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45959.93912534722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45959.93912534722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45959.93912534722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45959.93912534722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45959.93912534722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45959.93912534722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45959.93912534722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45959.93912534722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45959.93912534722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45959.93912534722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45959.93912534722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45959.93912534722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45959.93912534722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45959.93912534722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45959.93912534722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45959.93912534722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45959.93912534722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45959.93912534722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45959.93912534722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45959.93912534722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45959.93912534722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45959.93912534722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45959.93912534722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45959.93912534722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45959.93912534722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45959.93912534722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45959.93912534722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45959.93912534722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45959.93912534722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45959.93912534722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45959.93912534722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45959.93912534722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45959.93912534722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45959.93912534722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45959.93912534722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45959.93912534722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45959.93912534722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45959.93912534722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45959.93912534722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45959.93912534722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45959.93912534722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45959.93912534722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45959.93912534722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45959.93912534722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45959.93912534722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45959.93912534722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45959.93912534722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45959.93912534722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45959.93912534722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45959.93912534722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45959.93912534722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45959.93912534722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45959.93912534722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45959.93912534722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45959.93912534722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45959.93912534722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45959.93912534722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45959.93912534722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45959.93912534722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45959.93912534722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45959.93912534722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45959.93912534722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45959.93912534722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45959.93912534722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45959.93912534722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45959.93912534722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45959.93912534722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45959.93912534722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45959.93912534722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45959.93912534722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45959.93912534722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45959.93912534722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45959.93912534722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45959.93912534722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45959.93912534722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45959.93912534722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45959.93912534722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45959.93912534722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45959.93912534722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45959.93912534722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45959.93912534722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45959.93912534722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45959.93912534722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45959.93912534722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45959.93912534722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45959.93912534722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45959.93912534722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45959.93912534722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45959.93912534722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45959.93912534722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45959.93912534722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45959.93912534722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45959.93912534722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45959.93912534722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45959.93912534722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45959.93912534722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45959.93912534722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45959.93912534722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45959.93912534722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45959.93912534722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45959.93912534722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45959.93912534722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45959.93912534722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45959.93912534722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45959.93912534722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45959.93912534722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45959.93912534722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45959.93912534722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45959.93912534722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45959.93912534722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45959.93912534722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45959.93912534722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45959.93912534722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45959.93912534722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45959.93912534722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45959.93912534722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45959.93912534722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45959.93912534722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45959.93912534722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45959.93912534722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45959.93912534722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45959.93912534722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45959.93912534722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45959.93912534722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45959.93912534722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45959.93912534722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45959.93912534722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45959.93912534722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45959.93912534722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45959.93912534722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45959.93912534722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45959.93912534722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45959.93912534722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45959.93912534722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45959.93912534722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45959.93912534722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45959.93912534722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45959.93912534722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45959.93912534722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45959.93912534722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45959.93912534722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45959.93912534722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45959.93912534722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45959.93912534722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45959.93912534722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45959.93912534722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45959.93912534722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45959.93912534722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45959.93912534722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45959.93912534722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45959.93912534722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45959.93912534722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45959.93912534722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45959.93912534722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45959.93912534722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45959.93912534722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45959.93912534722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45959.93912534722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45959.93912534722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45959.93912534722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45959.93912534722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45959.93912534722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45959.93912534722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45959.93912534722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45959.93912534722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45959.93912534722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45959.93912534722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45959.93912534722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45959.93912534722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45959.93912534722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45959.93912534722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45959.93912534722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45959.93912534722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45959.93912534722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45959.93912534722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45959.93912534722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45959.93912534722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45959.93912534722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45959.93912534722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45959.93912534722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45959.93912534722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45959.93912534722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45959.93912534722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45959.93912534722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45959.93912534722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45959.93912534722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45959.93912534722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45959.93912534722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45959.93912534722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45959.93912534722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45959.93912534722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45959.93912534722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45959.93912534722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45959.93912534722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45959.93912534722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45959.93912534722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45959.93912534722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45959.93912534722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45959.93912534722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45959.93912534722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45959.93912534722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45959.93912534722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45959.93912534722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45959.93912534722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45959.93912534722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45959.93912534722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45959.93912534722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45959.93912534722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45959.93912534722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45959.93912534722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45959.93912534722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45959.93912534722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45959.93912534722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45959.93912534722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45959.93912534722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45959.93912534722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45959.93912534722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45959.93912534722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45959.93912534722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45959.93912534722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45959.93912534722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45959.93912534722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45959.93912534722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45959.93912534722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45959.93912534722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45959.93912534722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45959.93912534722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45959.93912534722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45959.93912534722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45959.93912534722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45959.93912534722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45959.93912534722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45959.93912534722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45959.93912534722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45959.93912534722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45959.93912534722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45959.93912534722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45959.93912534722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45959.93912534722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45959.93912534722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45959.93912534722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45959.93912534722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45959.93912534722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45959.93912534722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45959.93912534722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45959.93912534722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45959.93912534722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45959.93912534722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45959.93912534722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45959.93912534722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45959.93912534722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45959.93912534722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45959.93912534722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45959.93912534722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45959.93912534722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45959.93912534722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45959.93912534722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45959.93912534722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45959.93912534722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45959.93912534722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45959.93912534722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45959.93912534722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45959.93912534722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45959.93912534722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45959.93912534722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45959.93912534722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45959.93912534722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45959.93912534722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45959.93912534722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45959.93912534722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45959.93912534722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45959.93912534722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45959.93912534722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45959.93912534722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45959.93912534722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45959.93912534722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45959.93912534722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45959.93912534722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45959.93912534722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45959.93912534722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45959.93912534722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45959.93912534722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45959.93912534722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45959.93912534722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45959.93912534722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45959.93912534722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45959.93912534722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45959.93912534722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45959.93912534722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45959.93912534722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45959.93912534722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45959.93912534722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45959.93912534722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45959.93912534722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45959.93912534722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45959.93912534722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45959.93912534722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45959.93912534722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45959.93912534722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45959.93912534722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45959.93912534722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45959.93912534722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45959.93912534722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45959.93912534722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45959.93912534722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45959.93912534722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45959.93912534722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45959.93912534722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45959.93912534722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45959.93912534722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45959.93912534722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45959.93912534722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45959.93912534722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45959.93912534722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45959.93912534722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45959.93912534722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45959.93912534722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45959.93912534722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45959.93912534722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45959.93912534722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45959.93912534722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45959.93912534722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45959.93912534722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45959.93912534722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45959.93912534722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45959.93912534722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45959.93912534722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45959.93912534722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45959.93912534722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45959.93912534722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45959.93912534722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45959.93912534722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45959.93912534722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45959.93912534722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45959.93912534722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45959.93912534722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45959.93912534722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45959.93912534722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45959.93912534722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45959.93912534722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45959.93912534722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45959.93912534722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45959.93912534722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45959.93912534722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45959.93912534722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45959.93912534722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45959.93912534722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45959.93912534722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45959.93912534722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45959.93912534722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45959.93912534722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45959.93912534722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45959.93912534722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45959.93912534722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45959.93912534722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45959.93912534722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45959.93912534722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45959.93912534722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45959.93912534722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45959.93912534722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45959.93912534722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45959.93912534722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45959.93912534722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45959.93912534722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45959.93912534722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45959.93912534722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45959.93912534722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45959.93912534722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45959.93912534722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45959.93912534722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45959.93912534722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45959.93912534722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45959.93912534722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45959.93912534722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45959.93912534722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45959.93912534722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45959.93912534722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45959.93912534722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45959.93912534722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45959.93912534722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45959.93912534722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45959.93912534722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45959.93912534722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45959.93912534722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45959.93912534722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45959.93912534722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45959.93912534722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45959.93912534722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45959.93912534722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45959.93912534722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45959.93912534722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45959.93912534722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45959.93912534722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45959.93912534722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45959.93912534722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45959.93912534722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45959.93912534722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45959.93912534722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45959.93912534722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45959.93912534722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45959.93912534722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45959.93912534722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45959.93912534722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45959.93912534722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45959.93912534722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45959.93912534722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45959.93912534722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45959.93912534722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45959.93912534722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45959.93912534722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45959.93912534722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45959.93912534722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45959.93912534722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45959.93912534722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45959.93912534722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45959.93912534722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45959.93912534722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45959.93912534722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45959.93912534722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45959.93912534722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45959.93912534722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45959.93912534722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45959.93912534722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45959.93912534722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45959.93912534722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45959.93912534722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45959.93912534722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45959.93912534722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45959.93912534722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45959.93912534722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45959.93912534722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45959.93912534722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45959.93912534722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45959.93912534722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45959.93912534722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45959.93912534722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45959.93912534722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45959.93912534722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45959.93912534722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45959.93912534722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45959.93912534722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45959.93912534722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45959.93912534722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45959.93912534722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45959.93912534722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45959.93912534722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45959.93912534722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45959.93912534722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45959.93912534722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45959.93912534722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45959.93912534722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45959.93912534722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45959.93912534722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45959.93912534722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45959.93912534722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45959.93912534722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45959.93912534722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45959.93912534722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45959.93912534722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45959.93912534722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45959.93912534722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45959.93912534722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45959.93912534722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45959.93912534722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45959.93912534722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45959.93912534722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45959.93912534722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45959.93912534722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45959.93912534722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45959.93912534722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45959.93912534722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45959.93912534722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45959.93912534722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45959.93912534722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45959.93912534722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45959.93912534722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45959.93912534722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45959.93912534722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45959.93912534722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45959.93912534722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45959.93912534722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45959.93912534722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45959.93912534722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45959.93912534722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45959.93912534722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45959.93912534722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45959.93912534722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45959.93912534722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45959.93912534722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45959.93912534722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45959.93912534722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45959.93912534722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45959.93912534722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45959.93912534722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45959.93912534722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45959.93912534722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45959.93912534722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45959.93912534722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45959.93912534722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45959.93912534722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45959.93912534722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45959.93912534722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45959.93912534722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45959.93912534722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45959.93912534722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45959.93912534722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45959.93912534722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45959.93912534722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45959.93912534722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45959.93912534722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45959.93912534722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45959.93912534722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45959.93912534722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45959.93912534722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45959.93912534722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45959.93912534722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45959.93912534722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45959.93912534722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45959.93912534722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45959.93912534722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45959.93912534722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45959.93912534722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45959.93912534722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45959.93912534722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45959.93912534722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45959.93912534722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45959.93912534722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45959.93912534722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45959.93912534722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45959.93912534722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45959.93912534722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45959.93912534722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45959.93912534722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45959.93912534722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45959.93912534722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45959.93912534722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45959.93912534722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45959.93912534722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45959.93912534722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45959.93912534722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45959.93912534722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45959.93912534722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45959.93912534722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45959.93912534722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45959.93912534722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45959.93912534722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45959.93912534722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45959.93912534722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45959.93912534722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45959.93912534722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45959.93912534722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45959.93912534722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45959.93912534722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45959.93912534722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45959.93912534722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45959.93912534722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45959.93912534722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45959.93912534722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45959.93912534722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45959.93912534722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45959.93912534722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45959.93912534722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45959.93912534722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45959.93912534722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45959.93912534722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45959.93912534722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45959.93912534722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45959.93912534722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45959.93912534722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45959.93912534722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45959.93912534722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45959.93912534722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45959.93912534722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45959.93912534722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45959.93912534722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45959.93912534722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45959.93912534722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45959.93912534722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45959.93912534722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45959.93912534722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45959.93912534722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45959.93912534722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45959.93912534722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45959.93912534722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45959.93912534722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45959.93912534722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45959.93912534722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45959.93912534722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45959.93912534722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45959.93912534722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45959.93912534722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45959.93912534722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45959.93912534722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45959.93912534722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45959.93912534722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45959.93912534722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45959.93912534722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45959.93912534722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45959.93912534722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45959.93912534722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45959.93912534722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45959.93912534722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45959.93912534722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45959.93912534722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45959.93912534722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45959.93912534722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45959.93912534722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45959.93912534722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45959.93912534722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45959.93912534722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45959.93912534722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45959.93912534722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45959.93912534722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45959.93912534722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45959.93912534722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45959.93912534722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45959.93912534722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45959.93912534722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45959.93912534722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45959.93912534722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45959.93912534722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45959.93912534722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45959.93912534722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45959.93912534722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45959.93912534722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45959.93912534722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45959.93912534722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45959.93912534722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45959.93912534722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45959.93912534722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45959.93912534722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45959.93912534722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45959.93912534722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45959.93912534722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45959.93912534722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45959.93912534722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45959.93912534722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45959.93912534722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45959.93912534722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45959.93912534722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45959.93912534722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45959.93912534722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45959.93912534722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45959.93912534722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45959.93912534722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45959.93912534722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45959.93912534722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45959.93912534722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45959.93912534722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45959.93912534722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45959.93912534722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45959.93912534722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45959.93912534722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45959.93912534722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45959.93912534722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45959.93912534722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45959.93912534722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45959.93912534722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45959.93912534722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45959.93912534722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45959.93912534722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45959.93912534722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45959.93912534722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45959.93912534722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45959.93912534722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45959.93912534722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45959.93912534722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45959.93912534722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45959.93912534722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45959.93912534722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45959.93912534722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45959.93912534722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45959.93912534722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45959.93912534722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45959.93912534722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45959.93912534722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45959.93912534722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45959.93912534722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45959.93912534722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45959.93912534722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45959.93912534722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45959.93912534722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45959.93912534722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45959.93912534722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45959.93912534722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45959.93912534722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45959.93912534722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45959.93912534722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45959.93912534722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45959.93912534722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45959.93912534722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45959.93912534722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45959.93912534722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45959.93912534722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45959.93912534722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45959.93912534722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45959.93912534722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45959.93912534722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45959.93912534722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45959.93912534722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45959.93912534722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45959.93912534722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45959.93912534722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45959.93912534722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45959.93912534722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45959.93912534722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45959.93912534722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45959.93912534722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45959.93912534722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45959.93912534722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45959.93912534722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45959.93912534722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45959.93912534722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45959.93912534722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45959.93912534722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45959.93912534722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45959.93912534722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45959.93912534722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45959.93912534722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45959.93912534722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45959.93912534722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45959.93912534722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45959.93912534722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45959.93912534722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45959.93912534722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45959.93912534722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45959.93912534722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45959.93912534722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45959.93912534722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45959.93912534722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45959.93912534722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45959.93912534722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45959.93912534722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45959.93912534722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45959.93912534722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45959.93912534722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45959.93912534722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45959.93912534722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45959.93912534722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45959.93912534722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45959.93912534722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45959.93912534722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45959.93912534722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45959.93912534722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45959.93912534722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45959.93912534722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45959.93912534722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45959.93912534722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45959.93912534722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45959.93912534722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45959.93912534722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45959.93912534722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45959.93912534722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45959.93912534722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45959.93912534722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45959.93912534722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45959.93912534722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45959.93912534722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45959.93912534722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45959.93912534722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45959.93912534722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45959.93912534722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45959.93912534722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45959.93912534722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45959.93912534722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45959.93912534722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45959.93912534722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45959.93912534722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45959.93912534722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45959.93912534722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45959.93912534722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45959.93912534722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45959.93912534722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45959.93912534722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45959.93912534722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45959.93912534722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45959.93912534722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45959.93912534722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45959.93912534722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45959.93912534722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45959.93912534722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45959.93912534722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45959.93912534722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45959.93912534722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45959.93912534722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45959.93912534722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45959.93912534722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45959.93912534722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45959.93912534722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45959.93912534722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45959.93912534722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45959.93912534722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45959.93912534722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45959.93912534722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45959.93912534722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45959.93912534722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45959.93912534722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45959.93912534722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45959.93912534722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45959.93912534722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45959.93912534722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45959.93912534722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45959.93912534722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45959.93912534722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45959.93912534722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45959.93912534722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45959.93912534722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45959.93912534722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45959.93912534722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45959.93912534722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45959.93912534722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45959.93912534722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45959.93912534722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45959.93912534722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45959.93912534722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45959.93912534722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45959.93912534722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45959.93912534722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45959.93912534722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45959.93912534722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45959.93912534722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45959.93912534722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45959.93912534722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45959.93912534722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45959.93912534722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45959.93912534722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45959.93912534722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45959.93912534722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45959.93912534722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45959.93912534722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45959.93912534722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45959.93912534722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45959.93912534722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45959.93912534722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45959.93912534722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45959.93912534722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45959.93912534722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45959.93912534722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45959.93912534722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45959.93912534722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45959.93912534722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45959.93912534722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45959.93912534722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45959.93912534722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45959.93912534722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45959.93912534722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45959.93912534722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45959.93912534722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45959.93912534722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45959.93912534722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45959.93912534722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45959.93912534722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45959.93912534722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45959.93912534722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45959.93912534722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45959.93912534722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45959.93912534722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45959.93912534722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45959.93912534722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45959.93912534722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45959.93912534722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45959.93912534722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45959.93912534722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45959.93912534722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45959.93912534722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45959.93912534722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45959.93912534722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45959.93912534722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45959.93912534722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45959.93912534722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45959.93912534722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45959.93912534722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45959.93912534722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45959.93912534722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45959.93912534722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45959.93912534722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45959.93912534722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45959.93912534722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45959.93912534722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45959.93912534722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45959.93912534722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45959.93912534722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45959.93912534722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45959.93912534722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45959.93912534722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45959.93912534722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45959.93912534722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45959.93912534722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45959.93912534722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45959.93912534722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45959.93912534722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45959.93912534722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45959.93912534722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45959.93912534722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45959.93912534722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45959.93912534722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45959.93912534722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45959.93912534722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45959.93912534722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45959.93912534722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45959.93912534722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45959.93912534722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45959.93912534722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45959.93912534722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45959.93912534722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45959.93912534722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45959.93912534722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45959.93912534722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45959.93912534722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45959.93912534722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45959.93912534722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45959.93912534722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45959.93912534722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45959.93912534722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45959.93912534722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45959.93912534722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45959.93912534722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45959.93912534722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45959.93912534722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45959.93912534722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45959.93912534722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45959.93912534722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45959.93912534722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45959.93912534722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45959.93912534722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45959.93912534722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45959.93912534722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45959.93912534722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45959.93912534722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45959.93912534722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45959.93912534722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45959.93912534722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45959.93912534722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45959.93912534722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45959.93912534722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45959.93912534722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45959.93912534722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45959.93912534722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45959.93912534722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45959.93912534722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45959.93912534722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45959.93912534722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45959.93912534722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45959.93912534722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45959.93912534722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45959.93912534722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45959.93912534722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45959.93912534722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45959.93912534722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45959.93912534722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45959.93912534722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45959.93912534722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45959.93912534722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45959.93912534722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45959.93912534722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45959.93912534722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45959.93912534722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45959.93912534722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45959.93912534722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45959.93912534722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45959.93912534722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45959.93912534722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45959.93912534722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45959.93912534722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45959.93912534722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45959.93912534722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45959.93912534722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45959.93912534722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45959.93912534722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45959.93912534722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45959.93912534722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45959.93912534722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45959.93912534722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45959.93912534722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45959.93912534722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45959.93912534722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45959.93912534722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45959.93912534722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45959.93912534722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45959.93912534722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45959.93912534722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45959.93912534722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45959.93912534722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45959.93912534722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45959.93912534722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45959.93912534722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45959.93912534722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45959.93912534722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45959.93912534722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45959.93912534722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45959.93912534722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45959.93912534722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45959.93912534722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45959.93912534722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45959.93912534722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45959.93912534722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45959.93912534722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45959.93912534722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45959.93912534722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45959.93912534722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45959.93912534722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45959.93912534722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45959.93912534722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45959.93912534722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45959.93912534722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45959.93912534722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45959.93912534722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45959.93912534722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45959.93912534722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45959.93912534722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45959.93912534722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45959.93912534722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45959.93912534722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45959.93912534722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45959.93912534722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45959.93912534722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45959.93912534722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45959.93912534722</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256.4584077546242</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45959.93912534722</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45959.93912534722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45959.93912534722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45959.93912534722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45959.93912534722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45959.93912534722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45959.93912534722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45959.93912534722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45959.93912534722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45959.93912534722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45959.93912534722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45959.93912534722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45959.93912534722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45959.93912534722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45959.93912534722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45959.93912534722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45959.93912534722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45959.93912534722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45959.93912534722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45959.93912534722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45959.93912534722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45959.93912534722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45959.93912534722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45959.93912534722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45959.93912534722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45959.93912534722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45959.93912534722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45959.93912534722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45959.93912534722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45959.93912534722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45959.93912534722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45959.93912534722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45959.93912534722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45959.93912534722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45959.93912534722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45959.93912534722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45959.93912534722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45959.93912534722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45959.93912534722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45959.93912534722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45959.93912534722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45959.93912534722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45959.93912534722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45959.93912534722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45959.93912534722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45959.93912534722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45959.93912534722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45959.93912534722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45959.93912534722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45959.93912534722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45959.93912534722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45959.93912534722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45959.93912534722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45959.93912534722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45959.93912534722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45959.93912534722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45959.93912534722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45959.93912534722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45959.93912534722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45959.93912534722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45959.93912534722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45959.93912534722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45959.93912534722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45959.93912534722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45959.93912534722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45959.93912534722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45959.93912534722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45959.93912534722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45959.93912534722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45959.93912534722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45959.93912534722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45959.93912534722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45959.93912534722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45959.93912534722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45959.93912534722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45959.93912534722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45959.93912534722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45959.93912534722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45959.93912534722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45959.93912534722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45959.93912534722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45959.93912534722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45959.93912534722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45959.93912534722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45959.93912534722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45959.93912534722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45959.93912534722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45959.93912534722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45959.93912534722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45959.93912534722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45959.93912534722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45959.93912534722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45959.93912534722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45959.93912534722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45959.93912534722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45959.93912534722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45959.93912534722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45959.93912534722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45959.93912534722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45959.93912534722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45959.93912534722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45959.93912534722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45959.93912534722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45959.93912534722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45959.93912534722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45959.93912534722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45959.93912534722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45959.93912534722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45959.93912534722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45959.93912534722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45959.93912534722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45959.93912534722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45959.93912534722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45959.93912534722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45959.93912534722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45959.93912534722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45959.93912534722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45959.93912534722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45959.93912534722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45959.93912534722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45959.93912534722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45959.93912534722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45959.93912534722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45959.93912534722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45959.93912534722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45959.93912534722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45959.93912534722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45959.93912534722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45959.93912534722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45959.93912534722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45959.93912534722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45959.93912534722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45959.93912534722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45959.93912534722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45959.93912534722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45959.93912534722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45959.93912534722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45959.93912534722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45959.93912534722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45959.93912534722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45959.93912534722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45959.93912534722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45959.93912534722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45959.93912534722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45959.93912534722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45959.93912534722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45959.93912534722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45959.93912534722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45959.93912534722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45959.93912534722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45959.93912534722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45959.93912534722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45959.93912534722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45959.93912534722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45959.93912534722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45959.93912534722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45959.93912534722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45959.93912534722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45959.93912534722</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45959.93912534722</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H19" sqref="H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68.107065162032086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33.750248032403761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11.278014236107992</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0.2553984953701729</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0.16286377314827405</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0.14515543981542578</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0.13722719906945713</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0.12403275462565944</v>
      </c>
      <c r="H11" s="153">
        <v>45959.809062499997</v>
      </c>
      <c r="I11" s="152" t="str">
        <f>IFERROR(VLOOKUP(D11,DB!A:F,6,0),"")</f>
        <v>SCECO</v>
      </c>
      <c r="J11" s="152" t="str">
        <f>IFERROR(VLOOKUP(D11,DB!A:G,7,0),"")</f>
        <v>Good</v>
      </c>
      <c r="K11" s="152" t="s">
        <v>39125</v>
      </c>
      <c r="L11" s="152" t="str">
        <f>IFERROR(VLOOKUP(D11,DB!A:I,9,0),"")</f>
        <v>Latis</v>
      </c>
    </row>
    <row r="12" spans="1:13" ht="15">
      <c r="A12" s="152" t="s">
        <v>39129</v>
      </c>
      <c r="B12" s="152" t="str">
        <f>IFERROR(VLOOKUP(D12,DB!A:K,11,0),"")</f>
        <v>R5</v>
      </c>
      <c r="C12" s="152">
        <v>5</v>
      </c>
      <c r="D12" s="152" t="s">
        <v>35065</v>
      </c>
      <c r="E12" s="152" t="s">
        <v>39102</v>
      </c>
      <c r="F12" s="153">
        <v>45959.920185185183</v>
      </c>
      <c r="G12" s="154">
        <f ca="1">IFERROR(NOW()-F12,"")</f>
        <v>1.8940162037324626E-2</v>
      </c>
      <c r="H12" s="153">
        <v>45959.868159722224</v>
      </c>
      <c r="I12" s="152" t="str">
        <f>IFERROR(VLOOKUP(D12,DB!A:F,6,0),"")</f>
        <v>Generator-DG</v>
      </c>
      <c r="J12" s="152" t="str">
        <f>IFERROR(VLOOKUP(D12,DB!A:G,7,0),"")</f>
        <v>Weak</v>
      </c>
      <c r="K12" s="152" t="s">
        <v>39130</v>
      </c>
      <c r="L12" s="152" t="str">
        <f>IFERROR(VLOOKUP(D12,DB!A:I,9,0),"")</f>
        <v>Latis</v>
      </c>
    </row>
    <row r="13" spans="1:13" ht="15">
      <c r="A13" s="152"/>
      <c r="B13" s="152" t="str">
        <f>IFERROR(VLOOKUP(D13,DB!A:K,11,0),"")</f>
        <v>R5</v>
      </c>
      <c r="C13" s="152">
        <v>6</v>
      </c>
      <c r="D13" s="152" t="s">
        <v>36043</v>
      </c>
      <c r="E13" s="152"/>
      <c r="F13" s="153"/>
      <c r="G13" s="154">
        <f ca="1">IFERROR(NOW()-F13,"")</f>
        <v>45959.93912534722</v>
      </c>
      <c r="H13" s="153">
        <v>45959.921354166669</v>
      </c>
      <c r="I13" s="152" t="str">
        <f>IFERROR(VLOOKUP(D13,DB!A:F,6,0),"")</f>
        <v>Generator-DG</v>
      </c>
      <c r="J13" s="152" t="str">
        <f>IFERROR(VLOOKUP(D13,DB!A:G,7,0),"")</f>
        <v>In progress</v>
      </c>
      <c r="K13" s="152" t="s">
        <v>39131</v>
      </c>
      <c r="L13" s="152" t="str">
        <f>IFERROR(VLOOKUP(D13,DB!A:I,9,0),"")</f>
        <v>Latis</v>
      </c>
    </row>
    <row r="14" spans="1:13" ht="15">
      <c r="A14" s="152"/>
      <c r="B14" s="152" t="str">
        <f>IFERROR(VLOOKUP(D14,DB!A:K,11,0),"")</f>
        <v/>
      </c>
      <c r="C14" s="152"/>
      <c r="D14" s="152"/>
      <c r="E14" s="152"/>
      <c r="F14" s="153"/>
      <c r="G14" s="154">
        <f ca="1">IFERROR(NOW()-F14,"")</f>
        <v>45959.93912534722</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45959.93912534722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45959.93912534722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45959.93912534722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45959.93912534722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45959.93912534722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45959.93912534722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45959.93912534722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45959.93912534722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45959.93912534722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45959.93912534722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45959.93912534722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45959.93912534722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45959.93912534722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45959.93912534722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45959.93912534722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45959.93912534722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45959.93912534722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45959.93912534722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45959.93912534722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45959.93912534722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45959.93912534722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45959.93912534722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45959.93912534722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45959.93912534722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45959.93912534722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45959.93912534722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45959.93912534722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45959.93912534722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45959.93912534722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45959.93912534722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45959.93912534722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45959.93912534722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45959.93912534722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45959.93912534722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45959.93912534722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45959.93912534722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45959.93912534722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45959.93912534722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45959.93912534722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45959.93912534722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45959.93912534722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45959.93912534722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45959.93912534722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45959.93912534722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45959.93912534722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45959.93912534722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45959.93912534722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45959.93912534722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45959.93912534722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45959.93912534722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45959.93912534722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45959.93912534722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45959.93912534722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45959.93912534722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45959.93912534722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45959.93912534722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45959.93912534722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45959.93912534722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45959.93912534722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45959.93912534722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45959.93912534722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45959.93912534722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45959.93912534722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45959.93912534722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45959.93912534722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45959.93912534722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45959.93912534722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45959.93912534722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45959.93912534722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45959.93912534722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45959.93912534722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45959.93912534722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45959.93912534722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45959.93912534722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45959.93912534722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45959.93912534722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45959.93912534722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45959.93912534722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45959.93912534722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45959.93912534722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45959.93912534722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45959.93912534722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45959.93912534722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45959.93912534722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45959.93912534722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45959.93912534722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45959.93912534722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45959.93912534722</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45959.93912534722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45959.93912534722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45959.93912534722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45959.93912534722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45959.93912534722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45959.93912534722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45959.93912534722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45959.93912534722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45959.93912534722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45959.93912534722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45959.93912534722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45959.93912534722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45959.93912534722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45959.93912534722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45959.93912534722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45959.93912534722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45959.93912534722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45959.93912534722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45959.93912534722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45959.93912534722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45959.93912534722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45959.93912534722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45959.93912534722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45959.93912534722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45959.93912534722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45959.93912534722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45959.93912534722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45959.93912534722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45959.93912534722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45959.93912534722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45959.93912534722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45959.93912534722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45959.93912534722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45959.93912534722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45959.93912534722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45959.93912534722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45959.93912534722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45959.93912534722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45959.93912534722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45959.93912534722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45959.93912534722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45959.93912534722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45959.93912534722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45959.93912534722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45959.93912534722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45959.93912534722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45959.93912534722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45959.93912534722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45959.93912534722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45959.93912534722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45959.93912534722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45959.93912534722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45959.93912534722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45959.93912534722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45959.93912534722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45959.93912534722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45959.93912534722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45959.93912534722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45959.93912534722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45959.93912534722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45959.93912534722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45959.93912534722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45959.93912534722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45959.93912534722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45959.93912534722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45959.93912534722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45959.93912534722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45959.93912534722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45959.93912534722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45959.93912534722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45959.93912534722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45959.93912534722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45959.93912534722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45959.93912534722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45959.93912534722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45959.93912534722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45959.93912534722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45959.93912534722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45959.93912534722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45959.93912534722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45959.93912534722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45959.93912534722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45959.93912534722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45959.93912534722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45959.93912534722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45959.93912534722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45959.93912534722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45959.93912534722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45959.93912534722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45959.93912534722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45959.93912534722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45959.93912534722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45959.93912534722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45959.93912534722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45959.93912534722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45959.93912534722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45959.93912534722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45959.93912534722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45959.93912534722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45959.93912534722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45959.93912534722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45959.93912534722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45959.93912534722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45959.93912534722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45959.93912534722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45959.93912534722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45959.93912534722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45959.93912534722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45959.93912534722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45959.93912534722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45959.93912534722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45959.93912534722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45959.93912534722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45959.93912534722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45959.93912534722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45959.93912534722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45959.93912534722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45959.93912534722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45959.93912534722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45959.93912534722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45959.93912534722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45959.93912534722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45959.93912534722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45959.93912534722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45959.93912534722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45959.93912534722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45959.93912534722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45959.93912534722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45959.93912534722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45959.93912534722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45959.93912534722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45959.93912534722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45959.93912534722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45959.93912534722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45959.93912534722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45959.93912534722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45959.93912534722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45959.93912534722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45959.93912534722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45959.93912534722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45959.93912534722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45959.93912534722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45959.93912534722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45959.93912534722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45959.93912534722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45959.93912534722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45959.93912534722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45959.93912534722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45959.93912534722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45959.93912534722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45959.93912534722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45959.93912534722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45959.93912534722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45959.93912534722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45959.93912534722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45959.93912534722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45959.93912534722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45959.93912534722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45959.93912534722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45959.93912534722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45959.93912534722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45959.93912534722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45959.93912534722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45959.93912534722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45959.93912534722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45959.93912534722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45959.93912534722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45959.93912534722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45959.93912534722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45959.93912534722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45959.93912534722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45959.93912534722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45959.93912534722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45959.93912534722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45959.93912534722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45959.93912534722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45959.93912534722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45959.93912534722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45959.93912534722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45959.93912534722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45959.93912534722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45959.93912534722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45959.93912534722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45959.93912534722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45959.93912534722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45959.93912534722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45959.93912534722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45959.93912534722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45959.93912534722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45959.93912534722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45959.93912534722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45959.93912534722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45959.93912534722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45959.93912534722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45959.93912534722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45959.93912534722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45959.93912534722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45959.93912534722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45959.93912534722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45959.93912534722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45959.93912534722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45959.93912534722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45959.93912534722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45959.93912534722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45959.93912534722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45959.93912534722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45959.93912534722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45959.93912534722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45959.93912534722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45959.93912534722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45959.93912534722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45959.93912534722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45959.93912534722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45959.93912534722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45959.93912534722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45959.93912534722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45959.93912534722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45959.93912534722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45959.93912534722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45959.93912534722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45959.93912534722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45959.93912534722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45959.93912534722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45959.93912534722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45959.93912534722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45959.93912534722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45959.93912534722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45959.93912534722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45959.93912534722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45959.93912534722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45959.93912534722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45959.93912534722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45959.93912534722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45959.93912534722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45959.93912534722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45959.93912534722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45959.93912534722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45959.93912534722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45959.93912534722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45959.93912534722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45959.93912534722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45959.93912534722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45959.93912534722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45959.93912534722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45959.93912534722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45959.93912534722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45959.93912534722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45959.93912534722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45959.93912534722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45959.93912534722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45959.93912534722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45959.93912534722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45959.93912534722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45959.93912534722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45959.93912534722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45959.93912534722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45959.93912534722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45959.93912534722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45959.93912534722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45959.93912534722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45959.93912534722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45959.93912534722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45959.93912534722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45959.93912534722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45959.93912534722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45959.93912534722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45959.93912534722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45959.93912534722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45959.93912534722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45959.93912534722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45959.93912534722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45959.93912534722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45959.93912534722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45959.93912534722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45959.93912534722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45959.93912534722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45959.93912534722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45959.93912534722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45959.93912534722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45959.93912534722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45959.93912534722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45959.93912534722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45959.93912534722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45959.93912534722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45959.93912534722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45959.93912534722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45959.93912534722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45959.93912534722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45959.93912534722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45959.93912534722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45959.93912534722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45959.93912534722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45959.93912534722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45959.93912534722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45959.93912534722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45959.93912534722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45959.93912534722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45959.93912534722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45959.93912534722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45959.93912534722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45959.93912534722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45959.93912534722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45959.93912534722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45959.93912534722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45959.93912534722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45959.93912534722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45959.93912534722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45959.93912534722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45959.93912534722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45959.93912534722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45959.93912534722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45959.93912534722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45959.93912534722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45959.93912534722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45959.93912534722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45959.93912534722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45959.93912534722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45959.93912534722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45959.93912534722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45959.93912534722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45959.93912534722</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1</v>
      </c>
      <c r="D2" s="103" t="s">
        <v>30015</v>
      </c>
      <c r="E2" s="106" t="s">
        <v>39021</v>
      </c>
      <c r="F2" s="107">
        <v>45959.903634259259</v>
      </c>
      <c r="G2" s="77">
        <f ca="1">IFERROR(NOW()-F2,"-")</f>
        <v>3.5491087961418089E-2</v>
      </c>
      <c r="H2" s="107">
        <v>45959.897939814815</v>
      </c>
      <c r="I2" s="103" t="str">
        <f>IFERROR(VLOOKUP(D2,DB!A:F,6,0),"")</f>
        <v>SCECO</v>
      </c>
      <c r="J2" s="102" t="str">
        <f>IFERROR(VLOOKUP(D2,DB!A:G,7,0),"")</f>
        <v>Dead</v>
      </c>
      <c r="K2" s="108" t="s">
        <v>39133</v>
      </c>
      <c r="L2" s="109" t="str">
        <f>IFERROR(VLOOKUP(D2,DB!A:I,9,0),"")</f>
        <v>Latis</v>
      </c>
    </row>
    <row r="3" spans="1:16383" ht="31.5" customHeight="1">
      <c r="A3" s="104"/>
      <c r="B3" s="103" t="str">
        <f>IFERROR(VLOOKUP(D3,DB!A:K,11,0),"")</f>
        <v/>
      </c>
      <c r="C3" s="105"/>
      <c r="D3" s="103"/>
      <c r="E3" s="106"/>
      <c r="F3" s="107"/>
      <c r="G3" s="77">
        <f ca="1">IFERROR(NOW()-F3,"-")</f>
        <v>45959.93912534722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45959.93912534722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45959.93912534722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45959.93912534722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45959.93912534722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45959.93912534722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45959.93912534722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45959.93912534722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45959.93912534722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45959.93912534722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45959.93912534722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45959.93912534722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45959.93912534722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45959.93912534722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45959.93912534722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45959.93912534722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45959.93912534722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45959.93912534722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45959.93912534722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45959.93912534722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45959.93912534722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45959.93912534722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45959.93912534722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45959.93912534722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45959.93912534722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45959.93912534722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45959.93912534722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45959.93912534722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45959.93912534722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45959.93912534722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45959.93912534722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45959.93912534722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45959.93912534722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45959.93912534722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45959.93912534722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45959.93912534722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45959.93912534722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45959.93912534722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45959.93912534722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45959.93912534722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45959.93912534722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45959.93912534722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45959.93912534722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45959.93912534722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45959.93912534722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45959.93912534722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45959.93912534722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45959.93912534722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45959.93912534722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45959.93912534722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45959.93912534722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45959.93912534722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45959.93912534722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45959.93912534722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45959.93912534722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45959.93912534722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45959.93912534722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45959.93912534722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45959.93912534722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45959.93912534722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45959.93912534722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45959.93912534722</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2025-10-29T19:32:28Z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