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07" documentId="120_S{2AC9BD13-BADA-5192-A53E-5A8FF88502F6}" xr6:coauthVersionLast="47" xr6:coauthVersionMax="47" xr10:uidLastSave="{15B9ED76-C119-4206-8BD5-C983121E4F8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<sst xmlns="http://schemas.openxmlformats.org/spreadsheetml/2006/main" count="180281" uniqueCount="39127">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</sst>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326.20476666666946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45989.153192592596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45989.153192592596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45989.153192592596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45989.153192592596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45989.153192592596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45989.153192592596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45989.153192592596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45989.153192592596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45989.153192592596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45989.153192592596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45989.153192592596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45989.153192592596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45989.153192592596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45989.153192592596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45989.153192592596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45989.153192592596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45989.153192592596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45989.153192592596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45989.153192592596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45989.153192592596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45989.153192592596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45989.153192592596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45989.153192592596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45989.153192592596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45989.153192592596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45989.153192592596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45989.153192592596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45989.153192592596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45989.153192592596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45989.153192592596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45989.153192592596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45989.153192592596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45989.153192592596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45989.153192592596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45989.153192592596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45989.153192592596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45989.153192592596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45989.153192592596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45989.153192592596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164.15335462963412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4.7657736111141276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0.51238240741076879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45989.153192592596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45989.153192592596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45989.153192592596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45989.153192592596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45989.153192592596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45989.153192592596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45989.153192592596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45989.153192592596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45989.153192592596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45989.153192592596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45989.153192592596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45989.153192592596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45989.153192592596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45989.153192592596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45989.153192592596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45989.153192592596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45989.153192592596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45989.153192592596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45989.153192592596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45989.153192592596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45989.153192592596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45989.153192592596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45989.153192592596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45989.153192592596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45989.153192592596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45989.153192592596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45989.153192592596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45989.153192592596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45989.153192592596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45989.153192592596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45989.153192592596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45989.153192592596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45989.153192592596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45989.153192592596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45989.153192592596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45989.153192592596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45989.153192592596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45989.153192592596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45989.153192592596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45989.153192592596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45989.153192592596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45989.153192592596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45989.153192592596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45989.153192592596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45989.153192592596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45989.153192592596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45989.153192592596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45989.153192592596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45989.153192592596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45989.153192592596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45989.153192592596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45989.153192592596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45989.153192592596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45989.153192592596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45989.153192592596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45989.153192592596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45989.153192592596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45989.153192592596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45989.153192592596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45989.153192592596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45989.153192592596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45989.153192592596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45989.153192592596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45989.153192592596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45989.153192592596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45989.153192592596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45989.153192592596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45989.153192592596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45989.153192592596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45989.153192592596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45989.153192592596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45989.153192592596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45989.153192592596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45989.153192592596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45989.153192592596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45989.153192592596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45989.153192592596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45989.153192592596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45989.153192592596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45989.153192592596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45989.153192592596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45989.153192592596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45989.153192592596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45989.153192592596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45989.153192592596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45989.153192592596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45989.153192592596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45989.153192592596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45989.153192592596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45989.153192592596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45989.153192592596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45989.153192592596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45989.153192592596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45989.153192592596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45989.153192592596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45989.153192592596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45989.153192592596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45989.153192592596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45989.153192592596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45989.153192592596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45989.153192592596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45989.153192592596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45989.153192592596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45989.153192592596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45989.153192592596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45989.153192592596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45989.153192592596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45989.153192592596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45989.153192592596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45989.153192592596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45989.153192592596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45989.153192592596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45989.153192592596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45989.153192592596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45989.153192592596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45989.153192592596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45989.153192592596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45989.153192592596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45989.153192592596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45989.153192592596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45989.153192592596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45989.153192592596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45989.153192592596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45989.153192592596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45989.153192592596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45989.153192592596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45989.153192592596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45989.153192592596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45989.153192592596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45989.153192592596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45989.153192592596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45989.153192592596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45989.153192592596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45989.153192592596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45989.153192592596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45989.153192592596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45989.153192592596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45989.153192592596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45989.153192592596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45989.153192592596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45989.153192592596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45989.153192592596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45989.153192592596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45989.153192592596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45989.153192592596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45989.153192592596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45989.153192592596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45989.153192592596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45989.153192592596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45989.153192592596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45989.153192592596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45989.153192592596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45989.153192592596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45989.153192592596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45989.153192592596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45989.153192592596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45989.153192592596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45989.153192592596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45989.153192592596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45989.153192592596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45989.153192592596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45989.153192592596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45989.153192592596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45989.153192592596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45989.153192592596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45989.153192592596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45989.153192592596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45989.153192592596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45989.153192592596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45989.153192592596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45989.153192592596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45989.153192592596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45989.153192592596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45989.153192592596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45989.153192592596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45989.153192592596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45989.153192592596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45989.153192592596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45989.153192592596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45989.153192592596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45989.153192592596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45989.153192592596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45989.153192592596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45989.153192592596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45989.153192592596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45989.153192592596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45989.153192592596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45989.153192592596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45989.153192592596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45989.153192592596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45989.153192592596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45989.153192592596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45989.153192592596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45989.153192592596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45989.153192592596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45989.153192592596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45989.153192592596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45989.153192592596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45989.153192592596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45989.153192592596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45989.153192592596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45989.153192592596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45989.153192592596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45989.153192592596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45989.153192592596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45989.153192592596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45989.153192592596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45989.153192592596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45989.153192592596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45989.153192592596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45989.153192592596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45989.153192592596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45989.153192592596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45989.153192592596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45989.153192592596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45989.153192592596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45989.153192592596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45989.153192592596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45989.153192592596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45989.153192592596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45989.153192592596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45989.153192592596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45989.153192592596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45989.153192592596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45989.153192592596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45989.153192592596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45989.153192592596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45989.153192592596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45989.153192592596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45989.153192592596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45989.153192592596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45989.153192592596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45989.153192592596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45989.153192592596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45989.153192592596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45989.153192592596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45989.153192592596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45989.153192592596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45989.153192592596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45989.153192592596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45989.153192592596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45989.153192592596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45989.153192592596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45989.153192592596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45989.153192592596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45989.153192592596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45989.153192592596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45989.153192592596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45989.153192592596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45989.153192592596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45989.153192592596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45989.153192592596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45989.153192592596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45989.153192592596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45989.153192592596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45989.153192592596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45989.153192592596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45989.153192592596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45989.153192592596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45989.153192592596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45989.153192592596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45989.153192592596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45989.153192592596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45989.153192592596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45989.153192592596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45989.153192592596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45989.153192592596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45989.153192592596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45989.153192592596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45989.153192592596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45989.153192592596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45989.153192592596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45989.153192592596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45989.153192592596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45989.153192592596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45989.153192592596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45989.153192592596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45989.153192592596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45989.153192592596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45989.153192592596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45989.153192592596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45989.153192592596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45989.153192592596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45989.153192592596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45989.153192592596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45989.153192592596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45989.153192592596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45989.153192592596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45989.153192592596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45989.153192592596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45989.153192592596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45989.153192592596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45989.153192592596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45989.153192592596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45989.153192592596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45989.153192592596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45989.153192592596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45989.153192592596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45989.153192592596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45989.153192592596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45989.153192592596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45989.153192592596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45989.153192592596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45989.153192592596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45989.153192592596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45989.153192592596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45989.153192592596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45989.153192592596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45989.153192592596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45989.153192592596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45989.153192592596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45989.153192592596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45989.153192592596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45989.153192592596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45989.153192592596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45989.153192592596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45989.153192592596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45989.153192592596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45989.153192592596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45989.153192592596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45989.153192592596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45989.153192592596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45989.153192592596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45989.153192592596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45989.153192592596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45989.153192592596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45989.153192592596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45989.153192592596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45989.153192592596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45989.153192592596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45989.153192592596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45989.153192592596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45989.153192592596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45989.153192592596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45989.153192592596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45989.153192592596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45989.153192592596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45989.153192592596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45989.153192592596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45989.153192592596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45989.153192592596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45989.153192592596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45989.153192592596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45989.153192592596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45989.153192592596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45989.153192592596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45989.153192592596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45989.153192592596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45989.153192592596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45989.153192592596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45989.153192592596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45989.153192592596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45989.153192592596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45989.153192592596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45989.153192592596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45989.153192592596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45989.153192592596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45989.153192592596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45989.153192592596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45989.153192592596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45989.153192592596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45989.153192592596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45989.153192592596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45989.153192592596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45989.153192592596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45989.153192592596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45989.153192592596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45989.153192592596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45989.153192592596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45989.153192592596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45989.153192592596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45989.153192592596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45989.153192592596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45989.153192592596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45989.153192592596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45989.153192592596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45989.153192592596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45989.153192592596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45989.153192592596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45989.153192592596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45989.153192592596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45989.153192592596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45989.153192592596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45989.153192592596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45989.153192592596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45989.153192592596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45989.153192592596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45989.153192592596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45989.153192592596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45989.153192592596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45989.153192592596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45989.153192592596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45989.153192592596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45989.153192592596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45989.153192592596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45989.153192592596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45989.153192592596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45989.153192592596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45989.153192592596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45989.153192592596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45989.153192592596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45989.153192592596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45989.153192592596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45989.153192592596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45989.153192592596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45989.153192592596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45989.153192592596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45989.153192592596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45989.153192592596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45989.153192592596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45989.153192592596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45989.153192592596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45989.153192592596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45989.153192592596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45989.153192592596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45989.153192592596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45989.153192592596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45989.153192592596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45989.153192592596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45989.153192592596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45989.153192592596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45989.153192592596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45989.153192592596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45989.153192592596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45989.153192592596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45989.153192592596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45989.153192592596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45989.153192592596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45989.153192592596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45989.153192592596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45989.153192592596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45989.153192592596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45989.153192592596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45989.153192592596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45989.153192592596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45989.153192592596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45989.153192592596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45989.153192592596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45989.153192592596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45989.153192592596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45989.153192592596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45989.153192592596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45989.153192592596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45989.153192592596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45989.153192592596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45989.153192592596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45989.153192592596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45989.153192592596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45989.153192592596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45989.153192592596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45989.153192592596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45989.153192592596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45989.153192592596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45989.153192592596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45989.153192592596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45989.153192592596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45989.153192592596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45989.153192592596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45989.153192592596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45989.153192592596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45989.153192592596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45989.153192592596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45989.153192592596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45989.153192592596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45989.153192592596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45989.153192592596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45989.153192592596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45989.153192592596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45989.153192592596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45989.153192592596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45989.153192592596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45989.153192592596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45989.153192592596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45989.153192592596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45989.153192592596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45989.153192592596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45989.153192592596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45989.153192592596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45989.153192592596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45989.153192592596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45989.153192592596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45989.153192592596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45989.153192592596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45989.153192592596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45989.153192592596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45989.153192592596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45989.153192592596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45989.153192592596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45989.153192592596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45989.153192592596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45989.153192592596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45989.153192592596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45989.153192592596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45989.153192592596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45989.153192592596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45989.153192592596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45989.153192592596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45989.153192592596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45989.153192592596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45989.153192592596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45989.153192592596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45989.153192592596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45989.153192592596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45989.153192592596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45989.153192592596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45989.153192592596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45989.153192592596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45989.153192592596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45989.153192592596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45989.153192592596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45989.153192592596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45989.153192592596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45989.153192592596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45989.153192592596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45989.153192592596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45989.153192592596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45989.153192592596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45989.153192592596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45989.153192592596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45989.153192592596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45989.153192592596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45989.153192592596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45989.153192592596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45989.153192592596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45989.153192592596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45989.153192592596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45989.153192592596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45989.153192592596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45989.153192592596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45989.153192592596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45989.153192592596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45989.153192592596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45989.153192592596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45989.153192592596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45989.153192592596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45989.153192592596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45989.153192592596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45989.153192592596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45989.153192592596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45989.153192592596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45989.153192592596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45989.153192592596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45989.153192592596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45989.153192592596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45989.153192592596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45989.153192592596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45989.153192592596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45989.153192592596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45989.153192592596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45989.153192592596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45989.153192592596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45989.153192592596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45989.153192592596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45989.153192592596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45989.153192592596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45989.153192592596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45989.153192592596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45989.153192592596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45989.153192592596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45989.153192592596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45989.153192592596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45989.153192592596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45989.153192592596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45989.153192592596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45989.153192592596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45989.153192592596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45989.153192592596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45989.153192592596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45989.153192592596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45989.153192592596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45989.153192592596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45989.153192592596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45989.153192592596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45989.153192592596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45989.153192592596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45989.153192592596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45989.153192592596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45989.153192592596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45989.153192592596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45989.153192592596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45989.153192592596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45989.153192592596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45989.153192592596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45989.153192592596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45989.153192592596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45989.153192592596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45989.153192592596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45989.153192592596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45989.153192592596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45989.153192592596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45989.153192592596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45989.153192592596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45989.153192592596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45989.153192592596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45989.153192592596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45989.153192592596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45989.153192592596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45989.153192592596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45989.153192592596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45989.153192592596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45989.153192592596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45989.153192592596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45989.153192592596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45989.153192592596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45989.153192592596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45989.153192592596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45989.153192592596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45989.153192592596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45989.153192592596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45989.153192592596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45989.153192592596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45989.153192592596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45989.153192592596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45989.153192592596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45989.153192592596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45989.153192592596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45989.153192592596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45989.153192592596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45989.153192592596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45989.153192592596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45989.153192592596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45989.153192592596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45989.153192592596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45989.153192592596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45989.153192592596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45989.153192592596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45989.153192592596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45989.153192592596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45989.153192592596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45989.153192592596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45989.153192592596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45989.153192592596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45989.153192592596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45989.153192592596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45989.153192592596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45989.153192592596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45989.153192592596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45989.153192592596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45989.153192592596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45989.153192592596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45989.153192592596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45989.153192592596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45989.153192592596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45989.153192592596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45989.153192592596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45989.153192592596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45989.153192592596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45989.153192592596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45989.153192592596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45989.153192592596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45989.153192592596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45989.153192592596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45989.153192592596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45989.153192592596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45989.153192592596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45989.153192592596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45989.153192592596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45989.153192592596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45989.153192592596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45989.153192592596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45989.153192592596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45989.153192592596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45989.153192592596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45989.153192592596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45989.153192592596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45989.153192592596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45989.153192592596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45989.153192592596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45989.153192592596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45989.153192592596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45989.153192592596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45989.153192592596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45989.153192592596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45989.153192592596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45989.153192592596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45989.153192592596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45989.153192592596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45989.153192592596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45989.153192592596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45989.153192592596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45989.153192592596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45989.153192592596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45989.153192592596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45989.153192592596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45989.153192592596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45989.153192592596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45989.153192592596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45989.153192592596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45989.153192592596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45989.153192592596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45989.153192592596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45989.153192592596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45989.153192592596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45989.153192592596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45989.153192592596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45989.153192592596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45989.153192592596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45989.153192592596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45989.153192592596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45989.153192592596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45989.153192592596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45989.153192592596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45989.153192592596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45989.153192592596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45989.153192592596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45989.153192592596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45989.153192592596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45989.153192592596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45989.153192592596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45989.153192592596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45989.153192592596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45989.153192592596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45989.153192592596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45989.153192592596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45989.153192592596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45989.153192592596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45989.153192592596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45989.153192592596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45989.153192592596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45989.153192592596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45989.153192592596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45989.153192592596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45989.153192592596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45989.153192592596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45989.153192592596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45989.153192592596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45989.153192592596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45989.153192592596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45989.153192592596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45989.153192592596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45989.153192592596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45989.153192592596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45989.153192592596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45989.153192592596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45989.153192592596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45989.153192592596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45989.153192592596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45989.153192592596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45989.153192592596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45989.153192592596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45989.153192592596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45989.153192592596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45989.153192592596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45989.153192592596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45989.153192592596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45989.153192592596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45989.153192592596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45989.153192592596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45989.153192592596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45989.153192592596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45989.153192592596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45989.153192592596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45989.153192592596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45989.153192592596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45989.153192592596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45989.153192592596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45989.153192592596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45989.153192592596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45989.153192592596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45989.153192592596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45989.153192592596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45989.153192592596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45989.153192592596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45989.153192592596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45989.153192592596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45989.153192592596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45989.153192592596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45989.153192592596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45989.153192592596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45989.153192592596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45989.153192592596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45989.153192592596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45989.153192592596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45989.153192592596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45989.153192592596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45989.153192592596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45989.153192592596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45989.153192592596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45989.153192592596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45989.153192592596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45989.153192592596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45989.153192592596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45989.153192592596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45989.153192592596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45989.153192592596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45989.153192592596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45989.153192592596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45989.153192592596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45989.153192592596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45989.153192592596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45989.153192592596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45989.153192592596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45989.153192592596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45989.153192592596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45989.153192592596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45989.153192592596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45989.153192592596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45989.153192592596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45989.153192592596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45989.153192592596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45989.153192592596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45989.153192592596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45989.153192592596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45989.153192592596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45989.153192592596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45989.153192592596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45989.153192592596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45989.153192592596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45989.153192592596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45989.153192592596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45989.153192592596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45989.153192592596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45989.153192592596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45989.153192592596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45989.153192592596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45989.153192592596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45989.153192592596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45989.153192592596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45989.153192592596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45989.153192592596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45989.153192592596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45989.153192592596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45989.153192592596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45989.153192592596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45989.153192592596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45989.153192592596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45989.153192592596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45989.153192592596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45989.153192592596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45989.153192592596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45989.153192592596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45989.153192592596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45989.153192592596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45989.153192592596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45989.153192592596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45989.153192592596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45989.153192592596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45989.153192592596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45989.153192592596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45989.153192592596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45989.153192592596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45989.153192592596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45989.153192592596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45989.153192592596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45989.153192592596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45989.153192592596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45989.153192592596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45989.153192592596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45989.153192592596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45989.153192592596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45989.153192592596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45989.153192592596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45989.153192592596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45989.153192592596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45989.153192592596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45989.153192592596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45989.153192592596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45989.153192592596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45989.153192592596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45989.153192592596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45989.153192592596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45989.153192592596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45989.153192592596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45989.153192592596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45989.153192592596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45989.153192592596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45989.153192592596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45989.153192592596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45989.153192592596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45989.153192592596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45989.153192592596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45989.153192592596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45989.153192592596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45989.153192592596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45989.153192592596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45989.153192592596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45989.153192592596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45989.153192592596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45989.153192592596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45989.153192592596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45989.153192592596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45989.153192592596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45989.153192592596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45989.153192592596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45989.153192592596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45989.153192592596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45989.153192592596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45989.153192592596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45989.153192592596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45989.153192592596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45989.153192592596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45989.153192592596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45989.153192592596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45989.153192592596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45989.153192592596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45989.153192592596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45989.153192592596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45989.153192592596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45989.153192592596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45989.153192592596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45989.153192592596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45989.153192592596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45989.153192592596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45989.153192592596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45989.153192592596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45989.153192592596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45989.153192592596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45989.153192592596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45989.153192592596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45989.153192592596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45989.153192592596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45989.153192592596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45989.153192592596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45989.153192592596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45989.153192592596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45989.153192592596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45989.153192592596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45989.153192592596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45989.153192592596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45989.153192592596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45989.153192592596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45989.153192592596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45989.153192592596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45989.153192592596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45989.153192592596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45989.153192592596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45989.153192592596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45989.153192592596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45989.153192592596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45989.153192592596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45989.153192592596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45989.153192592596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45989.153192592596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45989.153192592596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45989.153192592596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45989.153192592596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45989.153192592596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45989.153192592596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45989.153192592596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45989.153192592596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45989.153192592596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45989.153192592596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45989.153192592596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45989.153192592596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45989.153192592596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45989.153192592596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45989.153192592596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45989.153192592596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45989.153192592596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45989.153192592596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45989.153192592596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45989.153192592596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45989.153192592596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45989.153192592596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45989.153192592596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45989.153192592596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45989.153192592596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45989.153192592596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45989.153192592596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45989.153192592596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45989.153192592596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45989.153192592596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45989.153192592596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45989.153192592596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45989.153192592596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45989.153192592596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45989.153192592596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45989.153192592596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45989.153192592596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45989.153192592596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45989.153192592596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45989.153192592596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45989.153192592596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45989.153192592596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45989.153192592596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45989.153192592596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45989.153192592596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45989.153192592596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45989.153192592596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45989.153192592596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45989.153192592596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45989.153192592596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45989.153192592596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45989.153192592596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45989.153192592596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45989.153192592596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45989.153192592596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45989.153192592596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45989.153192592596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45989.153192592596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45989.153192592596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45989.153192592596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45989.153192592596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45989.153192592596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45989.153192592596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45989.153192592596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45989.153192592596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45989.153192592596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45989.153192592596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45989.153192592596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45989.153192592596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45989.153192592596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45989.153192592596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45989.153192592596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45989.153192592596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45989.153192592596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45989.153192592596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45989.153192592596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45989.153192592596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45989.153192592596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45989.153192592596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45989.153192592596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45989.153192592596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45989.153192592596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45989.153192592596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45989.153192592596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45989.153192592596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45989.153192592596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45989.153192592596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45989.153192592596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45989.153192592596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45989.153192592596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45989.153192592596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45989.153192592596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45989.153192592596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45989.153192592596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45989.153192592596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45989.153192592596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45989.153192592596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45989.153192592596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45989.153192592596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45989.153192592596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45989.153192592596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45989.153192592596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45989.153192592596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285.67247499999939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1.6387037037929986E-2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45989.153192592596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45989.153192592596</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45989.153192592596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45989.153192592596</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45989.153192592596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45989.153192592596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45989.153192592596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45989.153192592596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45989.153192592596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45989.153192592596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45989.153192592596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45989.153192592596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45989.153192592596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45989.153192592596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45989.153192592596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45989.153192592596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45989.153192592596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45989.153192592596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45989.153192592596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45989.153192592596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45989.153192592596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45989.153192592596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45989.153192592596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45989.153192592596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45989.153192592596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45989.153192592596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45989.153192592596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45989.153192592596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45989.153192592596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45989.153192592596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45989.153192592596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45989.153192592596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45989.153192592596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45989.153192592596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45989.153192592596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45989.153192592596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45989.153192592596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45989.153192592596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45989.153192592596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45989.153192592596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45989.153192592596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45989.153192592596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45989.153192592596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45989.153192592596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45989.153192592596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45989.153192592596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45989.153192592596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45989.153192592596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45989.153192592596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45989.153192592596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45989.153192592596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45989.153192592596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45989.153192592596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45989.153192592596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45989.153192592596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45989.153192592596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45989.153192592596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45989.153192592596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45989.153192592596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45989.153192592596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45989.153192592596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45989.153192592596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45989.153192592596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45989.153192592596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45989.153192592596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45989.153192592596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45989.153192592596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45989.153192592596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45989.153192592596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45989.153192592596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45989.153192592596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45989.153192592596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45989.153192592596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45989.153192592596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45989.153192592596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45989.153192592596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45989.153192592596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45989.153192592596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45989.153192592596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45989.153192592596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45989.153192592596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45989.153192592596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45989.153192592596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45989.153192592596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45989.153192592596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45989.153192592596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45989.153192592596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45989.153192592596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45989.153192592596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45989.153192592596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45989.153192592596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45989.153192592596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45989.153192592596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45989.153192592596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45989.153192592596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45989.153192592596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45989.153192592596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45989.153192592596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45989.153192592596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45989.153192592596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45989.153192592596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45989.153192592596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45989.153192592596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45989.153192592596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45989.153192592596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45989.153192592596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45989.153192592596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45989.153192592596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45989.153192592596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45989.153192592596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45989.153192592596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45989.153192592596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45989.153192592596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45989.153192592596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45989.153192592596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45989.153192592596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45989.153192592596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45989.153192592596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45989.153192592596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45989.153192592596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45989.153192592596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45989.153192592596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45989.153192592596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45989.153192592596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45989.153192592596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45989.153192592596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45989.153192592596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45989.153192592596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45989.153192592596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45989.153192592596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45989.153192592596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45989.153192592596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45989.153192592596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45989.153192592596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45989.153192592596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45989.153192592596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45989.153192592596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45989.153192592596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45989.153192592596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45989.153192592596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45989.153192592596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45989.153192592596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45989.153192592596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45989.153192592596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45989.153192592596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45989.153192592596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45989.153192592596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45989.153192592596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45989.153192592596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45989.153192592596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45989.153192592596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45989.153192592596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45989.153192592596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45989.153192592596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45989.153192592596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45989.153192592596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45989.153192592596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45989.153192592596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45989.153192592596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45989.153192592596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45989.153192592596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45989.153192592596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45989.153192592596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45989.153192592596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45989.153192592596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45989.153192592596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45989.153192592596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45989.153192592596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45989.153192592596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45989.153192592596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45989.153192592596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45989.153192592596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45989.153192592596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45989.153192592596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45989.153192592596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45989.153192592596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45989.153192592596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45989.153192592596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45989.153192592596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45989.153192592596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45989.153192592596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45989.153192592596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45989.153192592596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45989.153192592596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45989.153192592596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45989.153192592596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45989.153192592596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45989.153192592596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45989.153192592596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45989.153192592596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45989.153192592596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45989.153192592596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45989.153192592596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45989.153192592596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45989.153192592596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45989.153192592596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45989.153192592596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45989.153192592596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45989.153192592596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45989.153192592596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45989.153192592596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45989.153192592596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45989.153192592596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45989.153192592596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45989.153192592596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45989.153192592596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45989.153192592596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45989.153192592596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45989.153192592596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45989.153192592596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45989.153192592596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45989.153192592596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45989.153192592596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45989.153192592596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45989.153192592596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45989.153192592596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45989.153192592596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45989.153192592596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45989.153192592596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45989.153192592596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45989.153192592596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45989.153192592596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45989.153192592596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45989.153192592596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45989.153192592596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45989.153192592596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45989.153192592596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45989.153192592596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45989.153192592596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45989.153192592596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45989.153192592596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45989.153192592596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45989.153192592596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45989.153192592596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45989.153192592596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45989.153192592596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45989.153192592596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45989.153192592596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45989.153192592596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45989.153192592596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45989.153192592596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45989.153192592596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45989.153192592596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45989.153192592596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45989.153192592596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45989.153192592596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45989.153192592596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45989.153192592596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45989.153192592596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45989.153192592596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45989.153192592596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45989.153192592596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45989.153192592596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45989.153192592596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45989.153192592596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45989.153192592596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45989.153192592596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45989.153192592596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45989.153192592596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45989.153192592596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45989.153192592596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45989.153192592596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45989.153192592596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45989.153192592596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45989.153192592596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45989.153192592596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45989.153192592596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45989.153192592596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45989.153192592596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45989.153192592596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45989.153192592596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45989.153192592596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45989.153192592596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45989.153192592596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45989.153192592596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45989.153192592596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45989.153192592596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45989.153192592596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45989.153192592596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45989.153192592596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45989.153192592596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45989.153192592596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45989.153192592596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45989.153192592596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45989.153192592596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45989.153192592596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45989.153192592596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45989.153192592596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45989.153192592596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45989.153192592596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45989.153192592596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45989.153192592596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45989.153192592596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45989.153192592596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45989.153192592596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45989.153192592596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45989.153192592596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45989.153192592596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45989.153192592596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45989.153192592596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45989.153192592596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45989.153192592596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45989.153192592596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45989.153192592596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45989.153192592596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45989.153192592596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45989.153192592596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45989.153192592596</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8" sqref="D8"/>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97.321132407407276</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62.964315277778951</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40.492081481483183</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7.7798939814820187</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16" ca="1" si="2">IFERROR(NOW()-F6,"")</f>
        <v>45989.153192592596</v>
      </c>
      <c r="H6" s="38"/>
      <c r="I6" s="37" t="str">
        <f>IFERROR(VLOOKUP(D6,DB!A:F,6,0),"")</f>
        <v/>
      </c>
      <c r="J6" s="37" t="str">
        <f>IFERROR(VLOOKUP(D6,DB!A:G,7,0),"")</f>
        <v/>
      </c>
      <c r="K6" s="37"/>
      <c r="L6" s="37" t="str">
        <f>IFERROR(VLOOKUP(D6,DB!A:I,9,0),"")</f>
        <v/>
      </c>
    </row>
    <row r="7" spans="1:13">
      <c r="A7" s="37"/>
      <c r="B7" s="37" t="str">
        <f>IFERROR(VLOOKUP(D7,DB!A:K,11,0),"")</f>
        <v/>
      </c>
      <c r="C7" s="37"/>
      <c r="D7" s="149"/>
      <c r="E7" s="37"/>
      <c r="F7" s="38"/>
      <c r="G7" s="143">
        <f t="shared" ca="1" si="2"/>
        <v>45989.153192592596</v>
      </c>
      <c r="H7" s="38"/>
      <c r="I7" s="37" t="str">
        <f>IFERROR(VLOOKUP(D7,DB!A:F,6,0),"")</f>
        <v/>
      </c>
      <c r="J7" s="37" t="str">
        <f>IFERROR(VLOOKUP(D7,DB!A:G,7,0),"")</f>
        <v/>
      </c>
      <c r="K7" s="37"/>
      <c r="L7" s="37" t="str">
        <f>IFERROR(VLOOKUP(D7,DB!A:I,9,0),"")</f>
        <v/>
      </c>
    </row>
    <row r="8" spans="1:13" ht="15.75">
      <c r="A8" s="37"/>
      <c r="B8" s="37" t="str">
        <f>IFERROR(VLOOKUP(D8,DB!A:K,11,0),"")</f>
        <v/>
      </c>
      <c r="C8" s="37"/>
      <c r="D8" s="151"/>
      <c r="E8" s="37"/>
      <c r="F8" s="38"/>
      <c r="G8" s="143">
        <f t="shared" ca="1" si="2"/>
        <v>45989.153192592596</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45989.153192592596</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45989.153192592596</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45989.153192592596</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3">
        <f t="shared" ca="1" si="2"/>
        <v>45989.153192592596</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45989.153192592596</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45989.153192592596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45989.153192592596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45989.153192592596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45989.153192592596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45989.153192592596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45989.153192592596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45989.153192592596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45989.153192592596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45989.153192592596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45989.153192592596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45989.153192592596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45989.153192592596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45989.153192592596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45989.153192592596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45989.153192592596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45989.153192592596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45989.153192592596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45989.153192592596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45989.153192592596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45989.153192592596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45989.153192592596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45989.153192592596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45989.153192592596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45989.153192592596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45989.153192592596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45989.153192592596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45989.153192592596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45989.153192592596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45989.153192592596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45989.153192592596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45989.153192592596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45989.153192592596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45989.153192592596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45989.153192592596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45989.153192592596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45989.153192592596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45989.153192592596</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2</v>
      </c>
      <c r="D2" s="123" t="s">
        <v>39000</v>
      </c>
      <c r="E2" s="106" t="s">
        <v>39021</v>
      </c>
      <c r="F2" s="125"/>
      <c r="G2" s="72">
        <f ca="1">IFERROR(NOW()-F2,"-")</f>
        <v>45989.153192592596</v>
      </c>
      <c r="H2" s="125">
        <v>45989.027511574073</v>
      </c>
      <c r="I2" s="123" t="str">
        <f>IFERROR(VLOOKUP(D2,DB!A:F,6,0),"")</f>
        <v>Generator-SG</v>
      </c>
      <c r="J2" s="123" t="str">
        <f>IFERROR(VLOOKUP(D2,DB!A:G,7,0),"")</f>
        <v>Dead</v>
      </c>
      <c r="K2" s="126" t="s">
        <v>39126</v>
      </c>
      <c r="L2" s="127" t="str">
        <f>IFERROR(VLOOKUP(D2,DB!A:I,9,0),"")</f>
        <v>Latis</v>
      </c>
    </row>
    <row r="3" spans="1:16382" ht="31.5" customHeight="1">
      <c r="A3" s="122"/>
      <c r="B3" s="123" t="str">
        <f>IFERROR(VLOOKUP(D3,DB!A:K,11,0),"")</f>
        <v/>
      </c>
      <c r="C3" s="124"/>
      <c r="D3" s="123"/>
      <c r="E3" s="106"/>
      <c r="F3" s="125"/>
      <c r="G3" s="72">
        <f t="shared" ref="G3:G7" ca="1" si="0">IFERROR(NOW()-F3,"-")</f>
        <v>45989.153192592596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45989.153192592596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45989.153192592596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45989.153192592596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45989.153192592596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45989.153192592596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45989.153192592596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45989.153192592596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45989.153192592596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45989.153192592596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45989.153192592596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45989.153192592596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45989.153192592596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45989.153192592596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45989.153192592596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45989.153192592596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45989.153192592596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45989.153192592596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45989.153192592596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45989.153192592596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45989.153192592596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45989.153192592596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2025-11-28T00:40:58Z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