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5676" documentId="120_S{2AC9BD13-BADA-5192-A53E-5A8FF88502F6}" xr6:coauthVersionLast="47" xr6:coauthVersionMax="47" xr10:uidLastSave="{B4878686-3D9B-4142-AB50-ABD1FD3787C3}"/>
  <bookViews>
    <workbookView xWindow="-120" yWindow="-120" windowWidth="38640" windowHeight="21120" firstSheet="1"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66" i="1" l="1"/>
  <c r="J66" i="1"/>
  <c r="I66" i="1"/>
  <c r="G66" i="1"/>
  <c r="B66" i="1"/>
  <c r="L65" i="1"/>
  <c r="J65" i="1"/>
  <c r="I65" i="1"/>
  <c r="G65" i="1"/>
  <c r="B65" i="1"/>
  <c r="L64" i="1"/>
  <c r="J64" i="1"/>
  <c r="I64" i="1"/>
  <c r="G64" i="1"/>
  <c r="B64" i="1"/>
  <c r="L63" i="1"/>
  <c r="J63" i="1"/>
  <c r="I63" i="1"/>
  <c r="G63" i="1"/>
  <c r="B63" i="1"/>
  <c r="L62" i="1"/>
  <c r="J62" i="1"/>
  <c r="I62" i="1"/>
  <c r="G62" i="1"/>
  <c r="B62" i="1"/>
  <c r="L61" i="1"/>
  <c r="J61" i="1"/>
  <c r="I61" i="1"/>
  <c r="G61" i="1"/>
  <c r="B61" i="1"/>
  <c r="L60" i="1"/>
  <c r="J60" i="1"/>
  <c r="I60" i="1"/>
  <c r="G60" i="1"/>
  <c r="B60" i="1"/>
  <c r="L59" i="1"/>
  <c r="J59" i="1"/>
  <c r="I59" i="1"/>
  <c r="G59" i="1"/>
  <c r="B59" i="1"/>
  <c r="L58" i="1"/>
  <c r="J58" i="1"/>
  <c r="I58" i="1"/>
  <c r="G58" i="1"/>
  <c r="B58" i="1"/>
  <c r="L57" i="1"/>
  <c r="J57" i="1"/>
  <c r="I57" i="1"/>
  <c r="G57" i="1"/>
  <c r="B57" i="1"/>
  <c r="L56" i="1"/>
  <c r="J56" i="1"/>
  <c r="I56" i="1"/>
  <c r="G56" i="1"/>
  <c r="B56" i="1"/>
  <c r="L55" i="1"/>
  <c r="J55" i="1"/>
  <c r="I55" i="1"/>
  <c r="G55" i="1"/>
  <c r="B55" i="1"/>
  <c r="L54" i="1"/>
  <c r="J54" i="1"/>
  <c r="I54" i="1"/>
  <c r="G54" i="1"/>
  <c r="B54" i="1"/>
  <c r="L53" i="1"/>
  <c r="J53" i="1"/>
  <c r="I53" i="1"/>
  <c r="G53" i="1"/>
  <c r="B53" i="1"/>
  <c r="L52" i="1"/>
  <c r="J52" i="1"/>
  <c r="I52" i="1"/>
  <c r="G52" i="1"/>
  <c r="B52" i="1"/>
  <c r="L51" i="1"/>
  <c r="J51" i="1"/>
  <c r="I51" i="1"/>
  <c r="G51" i="1"/>
  <c r="B51" i="1"/>
  <c r="L50" i="1"/>
  <c r="J50" i="1"/>
  <c r="I50" i="1"/>
  <c r="G50" i="1"/>
  <c r="B50" i="1"/>
  <c r="L49" i="1"/>
  <c r="J49" i="1"/>
  <c r="I49" i="1"/>
  <c r="G49" i="1"/>
  <c r="B49" i="1"/>
  <c r="L48" i="1"/>
  <c r="J48" i="1"/>
  <c r="I48" i="1"/>
  <c r="G48" i="1"/>
  <c r="B48" i="1"/>
  <c r="L47" i="1"/>
  <c r="J47" i="1"/>
  <c r="I47" i="1"/>
  <c r="G47" i="1"/>
  <c r="B47" i="1"/>
  <c r="L46" i="1"/>
  <c r="J46" i="1"/>
  <c r="I46" i="1"/>
  <c r="G46" i="1"/>
  <c r="B46" i="1"/>
  <c r="L45" i="1"/>
  <c r="J45" i="1"/>
  <c r="I45" i="1"/>
  <c r="G45" i="1"/>
  <c r="B45" i="1"/>
  <c r="L44" i="1"/>
  <c r="J44" i="1"/>
  <c r="I44" i="1"/>
  <c r="G44" i="1"/>
  <c r="B44" i="1"/>
  <c r="L43" i="1"/>
  <c r="J43" i="1"/>
  <c r="I43" i="1"/>
  <c r="G43" i="1"/>
  <c r="B43" i="1"/>
  <c r="L42" i="1"/>
  <c r="J42" i="1"/>
  <c r="I42" i="1"/>
  <c r="G42" i="1"/>
  <c r="B42" i="1"/>
  <c r="L41" i="1"/>
  <c r="J41" i="1"/>
  <c r="I41" i="1"/>
  <c r="G41" i="1"/>
  <c r="B41" i="1"/>
  <c r="L40" i="1"/>
  <c r="J40" i="1"/>
  <c r="I40" i="1"/>
  <c r="G40" i="1"/>
  <c r="B40" i="1"/>
  <c r="L39" i="1"/>
  <c r="J39" i="1"/>
  <c r="I39" i="1"/>
  <c r="G39" i="1"/>
  <c r="B39" i="1"/>
  <c r="L38" i="1"/>
  <c r="J38" i="1"/>
  <c r="I38" i="1"/>
  <c r="G38" i="1"/>
  <c r="B38" i="1"/>
  <c r="L37" i="1"/>
  <c r="J37" i="1"/>
  <c r="I37" i="1"/>
  <c r="G37" i="1"/>
  <c r="B37" i="1"/>
  <c r="L36" i="1"/>
  <c r="J36" i="1"/>
  <c r="I36" i="1"/>
  <c r="G36" i="1"/>
  <c r="B36" i="1"/>
  <c r="L35" i="1"/>
  <c r="J35" i="1"/>
  <c r="I35" i="1"/>
  <c r="G35" i="1"/>
  <c r="B35" i="1"/>
  <c r="L34" i="1"/>
  <c r="J34" i="1"/>
  <c r="I34" i="1"/>
  <c r="G34" i="1"/>
  <c r="B34" i="1"/>
  <c r="L33" i="1"/>
  <c r="J33" i="1"/>
  <c r="I33" i="1"/>
  <c r="G33" i="1"/>
  <c r="B33" i="1"/>
  <c r="L32" i="1"/>
  <c r="J32" i="1"/>
  <c r="I32" i="1"/>
  <c r="G32" i="1"/>
  <c r="B32" i="1"/>
  <c r="L31" i="1"/>
  <c r="J31" i="1"/>
  <c r="I31" i="1"/>
  <c r="G31" i="1"/>
  <c r="B31" i="1"/>
  <c r="L30" i="1"/>
  <c r="J30" i="1"/>
  <c r="I30" i="1"/>
  <c r="G30" i="1"/>
  <c r="B30" i="1"/>
  <c r="L29" i="1"/>
  <c r="J29" i="1"/>
  <c r="I29" i="1"/>
  <c r="G29" i="1"/>
  <c r="B29" i="1"/>
  <c r="L28" i="1"/>
  <c r="J28" i="1"/>
  <c r="I28" i="1"/>
  <c r="G28" i="1"/>
  <c r="B28" i="1"/>
  <c r="L27" i="1"/>
  <c r="J27" i="1"/>
  <c r="I27" i="1"/>
  <c r="G27" i="1"/>
  <c r="B27" i="1"/>
  <c r="L26" i="1"/>
  <c r="J26" i="1"/>
  <c r="I26" i="1"/>
  <c r="G26" i="1"/>
  <c r="B26" i="1"/>
  <c r="L25" i="1"/>
  <c r="J25" i="1"/>
  <c r="I25" i="1"/>
  <c r="G25" i="1"/>
  <c r="B25" i="1"/>
  <c r="L24" i="1"/>
  <c r="J24" i="1"/>
  <c r="I24" i="1"/>
  <c r="G24" i="1"/>
  <c r="B24" i="1"/>
  <c r="L23" i="1"/>
  <c r="J23" i="1"/>
  <c r="I23" i="1"/>
  <c r="G23" i="1"/>
  <c r="B23" i="1"/>
  <c r="L22" i="1"/>
  <c r="J22" i="1"/>
  <c r="I22" i="1"/>
  <c r="G22" i="1"/>
  <c r="B22" i="1"/>
  <c r="L21" i="1"/>
  <c r="J21" i="1"/>
  <c r="I21" i="1"/>
  <c r="G21" i="1"/>
  <c r="B21" i="1"/>
  <c r="L20" i="1"/>
  <c r="J20" i="1"/>
  <c r="I20" i="1"/>
  <c r="G20" i="1"/>
  <c r="B20" i="1"/>
  <c r="L19" i="1"/>
  <c r="J19" i="1"/>
  <c r="I19" i="1"/>
  <c r="G19" i="1"/>
  <c r="B19" i="1"/>
  <c r="L18" i="1"/>
  <c r="J18" i="1"/>
  <c r="I18" i="1"/>
  <c r="G18" i="1"/>
  <c r="B18" i="1"/>
  <c r="L17" i="1"/>
  <c r="J17" i="1"/>
  <c r="I17" i="1"/>
  <c r="G17" i="1"/>
  <c r="B17" i="1"/>
  <c r="L16" i="1"/>
  <c r="J16" i="1"/>
  <c r="I16" i="1"/>
  <c r="G16" i="1"/>
  <c r="B16" i="1"/>
  <c r="L15" i="1"/>
  <c r="J15" i="1"/>
  <c r="I15" i="1"/>
  <c r="G15" i="1"/>
  <c r="B15" i="1"/>
  <c r="L14" i="1"/>
  <c r="J14" i="1"/>
  <c r="I14" i="1"/>
  <c r="G14" i="1"/>
  <c r="B14" i="1"/>
  <c r="L13" i="1"/>
  <c r="J13" i="1"/>
  <c r="I13" i="1"/>
  <c r="G13" i="1"/>
  <c r="B13" i="1"/>
  <c r="L12" i="1"/>
  <c r="J12" i="1"/>
  <c r="I12" i="1"/>
  <c r="G12" i="1"/>
  <c r="B12" i="1"/>
  <c r="L11" i="1"/>
  <c r="J11" i="1"/>
  <c r="I11" i="1"/>
  <c r="G11" i="1"/>
  <c r="B11" i="1"/>
  <c r="L10" i="1"/>
  <c r="J10" i="1"/>
  <c r="I10" i="1"/>
  <c r="G10" i="1"/>
  <c r="B10" i="1"/>
  <c r="L9" i="1"/>
  <c r="J9" i="1"/>
  <c r="I9" i="1"/>
  <c r="G9" i="1"/>
  <c r="B9" i="1"/>
  <c r="L8" i="1"/>
  <c r="J8" i="1"/>
  <c r="I8" i="1"/>
  <c r="G8" i="1"/>
  <c r="B8" i="1"/>
  <c r="L7" i="1"/>
  <c r="J7" i="1"/>
  <c r="I7" i="1"/>
  <c r="G7" i="1"/>
  <c r="B7" i="1"/>
  <c r="L6" i="1"/>
  <c r="J6" i="1"/>
  <c r="I6" i="1"/>
  <c r="G6" i="1"/>
  <c r="B6" i="1"/>
  <c r="L5" i="1"/>
  <c r="J5" i="1"/>
  <c r="I5" i="1"/>
  <c r="G5" i="1"/>
  <c r="B5" i="1"/>
  <c r="G2" i="1"/>
  <c r="G3" i="1"/>
  <c r="G4" i="1"/>
  <c r="L4" i="1"/>
  <c r="J4" i="1"/>
  <c r="I4" i="1"/>
  <c r="B4" i="1"/>
  <c r="L3" i="1"/>
  <c r="J3" i="1"/>
  <c r="I3" i="1"/>
  <c r="B3" i="1"/>
  <c r="B5" i="5"/>
  <c r="G5" i="5"/>
  <c r="I5" i="5"/>
  <c r="J5" i="5"/>
  <c r="L5" i="5"/>
  <c r="L110" i="5"/>
  <c r="L111" i="5"/>
  <c r="L112" i="5"/>
  <c r="L113" i="5"/>
  <c r="L114" i="5"/>
  <c r="L115" i="5"/>
  <c r="L116" i="5"/>
  <c r="L117" i="5"/>
  <c r="L118" i="5"/>
  <c r="L119" i="5"/>
  <c r="L120" i="5"/>
  <c r="L121" i="5"/>
  <c r="L122" i="5"/>
  <c r="L123" i="5"/>
  <c r="L124" i="5"/>
  <c r="L125" i="5"/>
  <c r="L126" i="5"/>
  <c r="L127" i="5"/>
  <c r="L128" i="5"/>
  <c r="L129" i="5"/>
  <c r="L130" i="5"/>
  <c r="L131" i="5"/>
  <c r="L132" i="5"/>
  <c r="L133" i="5"/>
  <c r="L134" i="5"/>
  <c r="L135" i="5"/>
  <c r="L136" i="5"/>
  <c r="L137" i="5"/>
  <c r="J110" i="5"/>
  <c r="J111" i="5"/>
  <c r="J112" i="5"/>
  <c r="J113" i="5"/>
  <c r="J114" i="5"/>
  <c r="J115" i="5"/>
  <c r="J116" i="5"/>
  <c r="J117" i="5"/>
  <c r="J118" i="5"/>
  <c r="J119" i="5"/>
  <c r="J120" i="5"/>
  <c r="J121" i="5"/>
  <c r="J122" i="5"/>
  <c r="J123" i="5"/>
  <c r="J124" i="5"/>
  <c r="J125" i="5"/>
  <c r="J126" i="5"/>
  <c r="J127" i="5"/>
  <c r="J128" i="5"/>
  <c r="J129" i="5"/>
  <c r="J130" i="5"/>
  <c r="J131" i="5"/>
  <c r="J132" i="5"/>
  <c r="J133" i="5"/>
  <c r="J134" i="5"/>
  <c r="J135" i="5"/>
  <c r="J136" i="5"/>
  <c r="J137" i="5"/>
  <c r="I110" i="5"/>
  <c r="I111" i="5"/>
  <c r="I112" i="5"/>
  <c r="I113" i="5"/>
  <c r="I114" i="5"/>
  <c r="I115" i="5"/>
  <c r="I116" i="5"/>
  <c r="I117" i="5"/>
  <c r="I118" i="5"/>
  <c r="I119" i="5"/>
  <c r="I120" i="5"/>
  <c r="I121" i="5"/>
  <c r="I122" i="5"/>
  <c r="I123" i="5"/>
  <c r="I124" i="5"/>
  <c r="I125" i="5"/>
  <c r="I126" i="5"/>
  <c r="I127" i="5"/>
  <c r="I128" i="5"/>
  <c r="I129" i="5"/>
  <c r="I130" i="5"/>
  <c r="I131" i="5"/>
  <c r="I132" i="5"/>
  <c r="I133" i="5"/>
  <c r="I134" i="5"/>
  <c r="I135" i="5"/>
  <c r="I136" i="5"/>
  <c r="I137" i="5"/>
  <c r="B110" i="5"/>
  <c r="B111" i="5"/>
  <c r="B112" i="5"/>
  <c r="B113" i="5"/>
  <c r="B114" i="5"/>
  <c r="B115" i="5"/>
  <c r="B116" i="5"/>
  <c r="B117" i="5"/>
  <c r="B118" i="5"/>
  <c r="B119" i="5"/>
  <c r="B120" i="5"/>
  <c r="B121" i="5"/>
  <c r="B122" i="5"/>
  <c r="B123" i="5"/>
  <c r="B124" i="5"/>
  <c r="B125" i="5"/>
  <c r="B126" i="5"/>
  <c r="B127" i="5"/>
  <c r="B128" i="5"/>
  <c r="B129" i="5"/>
  <c r="B130" i="5"/>
  <c r="B131" i="5"/>
  <c r="B132" i="5"/>
  <c r="B133" i="5"/>
  <c r="B134" i="5"/>
  <c r="B135" i="5"/>
  <c r="B136" i="5"/>
  <c r="B137"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6" i="5"/>
  <c r="G7" i="5"/>
  <c r="G8" i="5"/>
  <c r="G9" i="5"/>
  <c r="G10" i="5"/>
  <c r="G11" i="5"/>
  <c r="G12" i="5"/>
  <c r="G13"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B437" i="4"/>
  <c r="G437" i="4"/>
  <c r="I437" i="4"/>
  <c r="J437" i="4"/>
  <c r="L437" i="4"/>
  <c r="B438" i="4"/>
  <c r="G438" i="4"/>
  <c r="I438" i="4"/>
  <c r="J438" i="4"/>
  <c r="L438" i="4"/>
  <c r="B439" i="4"/>
  <c r="G439" i="4"/>
  <c r="I439" i="4"/>
  <c r="J439" i="4"/>
  <c r="L439" i="4"/>
  <c r="B440" i="4"/>
  <c r="G440" i="4"/>
  <c r="I440" i="4"/>
  <c r="J440" i="4"/>
  <c r="L440" i="4"/>
  <c r="B441" i="4"/>
  <c r="G441" i="4"/>
  <c r="I441" i="4"/>
  <c r="J441" i="4"/>
  <c r="L441" i="4"/>
  <c r="B442" i="4"/>
  <c r="G442" i="4"/>
  <c r="I442" i="4"/>
  <c r="J442" i="4"/>
  <c r="L442" i="4"/>
  <c r="B443" i="4"/>
  <c r="G443" i="4"/>
  <c r="I443" i="4"/>
  <c r="J443" i="4"/>
  <c r="L443" i="4"/>
  <c r="B444" i="4"/>
  <c r="G444" i="4"/>
  <c r="I444" i="4"/>
  <c r="J444" i="4"/>
  <c r="L444" i="4"/>
  <c r="B445" i="4"/>
  <c r="G445" i="4"/>
  <c r="I445" i="4"/>
  <c r="J445" i="4"/>
  <c r="L445" i="4"/>
  <c r="B446" i="4"/>
  <c r="G446" i="4"/>
  <c r="I446" i="4"/>
  <c r="J446" i="4"/>
  <c r="L446" i="4"/>
  <c r="B447" i="4"/>
  <c r="G447" i="4"/>
  <c r="I447" i="4"/>
  <c r="J447" i="4"/>
  <c r="L447" i="4"/>
  <c r="B448" i="4"/>
  <c r="G448" i="4"/>
  <c r="I448" i="4"/>
  <c r="J448" i="4"/>
  <c r="L448" i="4"/>
  <c r="B449" i="4"/>
  <c r="G449" i="4"/>
  <c r="I449" i="4"/>
  <c r="J449" i="4"/>
  <c r="L449" i="4"/>
  <c r="B450" i="4"/>
  <c r="G450" i="4"/>
  <c r="I450" i="4"/>
  <c r="J450" i="4"/>
  <c r="L450" i="4"/>
  <c r="B451" i="4"/>
  <c r="G451" i="4"/>
  <c r="I451" i="4"/>
  <c r="J451" i="4"/>
  <c r="L451" i="4"/>
  <c r="B452" i="4"/>
  <c r="G452" i="4"/>
  <c r="I452" i="4"/>
  <c r="J452" i="4"/>
  <c r="L452" i="4"/>
  <c r="B453" i="4"/>
  <c r="G453" i="4"/>
  <c r="I453" i="4"/>
  <c r="J453" i="4"/>
  <c r="L453" i="4"/>
  <c r="B454" i="4"/>
  <c r="G454" i="4"/>
  <c r="I454" i="4"/>
  <c r="J454" i="4"/>
  <c r="L454" i="4"/>
  <c r="B455" i="4"/>
  <c r="G455" i="4"/>
  <c r="I455" i="4"/>
  <c r="J455" i="4"/>
  <c r="L455" i="4"/>
  <c r="B456" i="4"/>
  <c r="G456" i="4"/>
  <c r="I456" i="4"/>
  <c r="J456" i="4"/>
  <c r="L456" i="4"/>
  <c r="B457" i="4"/>
  <c r="G457" i="4"/>
  <c r="I457" i="4"/>
  <c r="J457" i="4"/>
  <c r="L457" i="4"/>
  <c r="B458" i="4"/>
  <c r="G458" i="4"/>
  <c r="I458" i="4"/>
  <c r="J458" i="4"/>
  <c r="L458" i="4"/>
  <c r="B459" i="4"/>
  <c r="G459" i="4"/>
  <c r="I459" i="4"/>
  <c r="J459" i="4"/>
  <c r="L459" i="4"/>
  <c r="B460" i="4"/>
  <c r="G460" i="4"/>
  <c r="I460" i="4"/>
  <c r="J460" i="4"/>
  <c r="L460" i="4"/>
  <c r="B461" i="4"/>
  <c r="G461" i="4"/>
  <c r="I461" i="4"/>
  <c r="J461" i="4"/>
  <c r="L461" i="4"/>
  <c r="B462" i="4"/>
  <c r="G462" i="4"/>
  <c r="I462" i="4"/>
  <c r="J462" i="4"/>
  <c r="L462" i="4"/>
  <c r="B463" i="4"/>
  <c r="G463" i="4"/>
  <c r="I463" i="4"/>
  <c r="J463" i="4"/>
  <c r="L463" i="4"/>
  <c r="B464" i="4"/>
  <c r="G464" i="4"/>
  <c r="I464" i="4"/>
  <c r="J464" i="4"/>
  <c r="L464" i="4"/>
  <c r="B465" i="4"/>
  <c r="G465" i="4"/>
  <c r="I465" i="4"/>
  <c r="J465" i="4"/>
  <c r="L465" i="4"/>
  <c r="B466" i="4"/>
  <c r="G466" i="4"/>
  <c r="I466" i="4"/>
  <c r="J466" i="4"/>
  <c r="L466" i="4"/>
  <c r="B467" i="4"/>
  <c r="G467" i="4"/>
  <c r="I467" i="4"/>
  <c r="J467" i="4"/>
  <c r="L467" i="4"/>
  <c r="B468" i="4"/>
  <c r="G468" i="4"/>
  <c r="I468" i="4"/>
  <c r="J468" i="4"/>
  <c r="L468" i="4"/>
  <c r="B469" i="4"/>
  <c r="G469" i="4"/>
  <c r="I469" i="4"/>
  <c r="J469" i="4"/>
  <c r="L469" i="4"/>
  <c r="B470" i="4"/>
  <c r="G470" i="4"/>
  <c r="I470" i="4"/>
  <c r="J470" i="4"/>
  <c r="L470" i="4"/>
  <c r="B471" i="4"/>
  <c r="G471" i="4"/>
  <c r="I471" i="4"/>
  <c r="J471" i="4"/>
  <c r="L471" i="4"/>
  <c r="B472" i="4"/>
  <c r="G472" i="4"/>
  <c r="I472" i="4"/>
  <c r="J472" i="4"/>
  <c r="L472" i="4"/>
  <c r="B473" i="4"/>
  <c r="G473" i="4"/>
  <c r="I473" i="4"/>
  <c r="J473" i="4"/>
  <c r="L473" i="4"/>
  <c r="B474" i="4"/>
  <c r="G474" i="4"/>
  <c r="I474" i="4"/>
  <c r="J474" i="4"/>
  <c r="L474" i="4"/>
  <c r="B475" i="4"/>
  <c r="G475" i="4"/>
  <c r="I475" i="4"/>
  <c r="J475" i="4"/>
  <c r="L475" i="4"/>
  <c r="B476" i="4"/>
  <c r="G476" i="4"/>
  <c r="I476" i="4"/>
  <c r="J476" i="4"/>
  <c r="L476" i="4"/>
  <c r="B477" i="4"/>
  <c r="G477" i="4"/>
  <c r="I477" i="4"/>
  <c r="J477" i="4"/>
  <c r="L477" i="4"/>
  <c r="B478" i="4"/>
  <c r="G478" i="4"/>
  <c r="I478" i="4"/>
  <c r="J478" i="4"/>
  <c r="L478" i="4"/>
  <c r="B479" i="4"/>
  <c r="G479" i="4"/>
  <c r="I479" i="4"/>
  <c r="J479" i="4"/>
  <c r="L479"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G2" i="5"/>
  <c r="I3"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57" i="5"/>
  <c r="I57" i="5"/>
  <c r="J57" i="5"/>
  <c r="L57" i="5"/>
  <c r="B58" i="5"/>
  <c r="I58" i="5"/>
  <c r="J58" i="5"/>
  <c r="L58" i="5"/>
  <c r="B59" i="5"/>
  <c r="I59" i="5"/>
  <c r="J59" i="5"/>
  <c r="L59" i="5"/>
  <c r="B60" i="5"/>
  <c r="I60" i="5"/>
  <c r="J60" i="5"/>
  <c r="L60" i="5"/>
  <c r="B61" i="5"/>
  <c r="I61" i="5"/>
  <c r="J61" i="5"/>
  <c r="L61" i="5"/>
  <c r="B62" i="5"/>
  <c r="I62" i="5"/>
  <c r="J62" i="5"/>
  <c r="L62" i="5"/>
  <c r="B63" i="5"/>
  <c r="I63" i="5"/>
  <c r="J63" i="5"/>
  <c r="L63" i="5"/>
  <c r="B64" i="5"/>
  <c r="I64" i="5"/>
  <c r="J64" i="5"/>
  <c r="L64" i="5"/>
  <c r="B65" i="5"/>
  <c r="I65" i="5"/>
  <c r="J65" i="5"/>
  <c r="L65" i="5"/>
  <c r="B66" i="5"/>
  <c r="I66" i="5"/>
  <c r="J66" i="5"/>
  <c r="L66" i="5"/>
  <c r="B67" i="5"/>
  <c r="I67" i="5"/>
  <c r="J67" i="5"/>
  <c r="L67" i="5"/>
  <c r="B68" i="5"/>
  <c r="I68" i="5"/>
  <c r="J68" i="5"/>
  <c r="L68" i="5"/>
  <c r="B69" i="5"/>
  <c r="I69" i="5"/>
  <c r="J69" i="5"/>
  <c r="L69" i="5"/>
  <c r="B70" i="5"/>
  <c r="I70" i="5"/>
  <c r="J70" i="5"/>
  <c r="L70" i="5"/>
  <c r="B71" i="5"/>
  <c r="I71" i="5"/>
  <c r="J71" i="5"/>
  <c r="L71" i="5"/>
  <c r="B72" i="5"/>
  <c r="I72" i="5"/>
  <c r="J72" i="5"/>
  <c r="L72" i="5"/>
  <c r="B73" i="5"/>
  <c r="I73" i="5"/>
  <c r="J73" i="5"/>
  <c r="L73" i="5"/>
  <c r="B74" i="5"/>
  <c r="I74" i="5"/>
  <c r="J74" i="5"/>
  <c r="L74" i="5"/>
  <c r="B75" i="5"/>
  <c r="I75" i="5"/>
  <c r="J75" i="5"/>
  <c r="L75" i="5"/>
  <c r="B76" i="5"/>
  <c r="I76" i="5"/>
  <c r="J76" i="5"/>
  <c r="L76" i="5"/>
  <c r="B77" i="5"/>
  <c r="I77" i="5"/>
  <c r="J77" i="5"/>
  <c r="L77" i="5"/>
  <c r="B78" i="5"/>
  <c r="I78" i="5"/>
  <c r="J78" i="5"/>
  <c r="L78" i="5"/>
  <c r="B79" i="5"/>
  <c r="I79" i="5"/>
  <c r="J79" i="5"/>
  <c r="L79" i="5"/>
  <c r="B80" i="5"/>
  <c r="I80" i="5"/>
  <c r="J80" i="5"/>
  <c r="L80" i="5"/>
  <c r="B81" i="5"/>
  <c r="I81" i="5"/>
  <c r="J81" i="5"/>
  <c r="L81" i="5"/>
  <c r="B82" i="5"/>
  <c r="I82" i="5"/>
  <c r="J82" i="5"/>
  <c r="L82" i="5"/>
  <c r="B83" i="5"/>
  <c r="I83" i="5"/>
  <c r="J83" i="5"/>
  <c r="L83" i="5"/>
  <c r="B84" i="5"/>
  <c r="I84" i="5"/>
  <c r="J84" i="5"/>
  <c r="L84" i="5"/>
  <c r="B85" i="5"/>
  <c r="I85" i="5"/>
  <c r="J85" i="5"/>
  <c r="L85" i="5"/>
  <c r="B86" i="5"/>
  <c r="I86" i="5"/>
  <c r="J86" i="5"/>
  <c r="L86" i="5"/>
  <c r="B87" i="5"/>
  <c r="I87" i="5"/>
  <c r="J87" i="5"/>
  <c r="L87" i="5"/>
  <c r="B88" i="5"/>
  <c r="I88" i="5"/>
  <c r="J88" i="5"/>
  <c r="L88" i="5"/>
  <c r="B89" i="5"/>
  <c r="I89" i="5"/>
  <c r="J89" i="5"/>
  <c r="L89" i="5"/>
  <c r="B90" i="5"/>
  <c r="I90" i="5"/>
  <c r="J90" i="5"/>
  <c r="L90" i="5"/>
  <c r="B91" i="5"/>
  <c r="I91" i="5"/>
  <c r="J91" i="5"/>
  <c r="L91" i="5"/>
  <c r="B92" i="5"/>
  <c r="I92" i="5"/>
  <c r="J92" i="5"/>
  <c r="L92" i="5"/>
  <c r="B93" i="5"/>
  <c r="I93" i="5"/>
  <c r="J93" i="5"/>
  <c r="L93" i="5"/>
  <c r="B94" i="5"/>
  <c r="I94" i="5"/>
  <c r="J94" i="5"/>
  <c r="L94" i="5"/>
  <c r="B95" i="5"/>
  <c r="I95" i="5"/>
  <c r="J95" i="5"/>
  <c r="L95" i="5"/>
  <c r="B96" i="5"/>
  <c r="I96" i="5"/>
  <c r="J96" i="5"/>
  <c r="L96" i="5"/>
  <c r="B97" i="5"/>
  <c r="I97" i="5"/>
  <c r="J97" i="5"/>
  <c r="L97" i="5"/>
  <c r="B98" i="5"/>
  <c r="I98" i="5"/>
  <c r="J98" i="5"/>
  <c r="L98" i="5"/>
  <c r="B99" i="5"/>
  <c r="I99" i="5"/>
  <c r="J99" i="5"/>
  <c r="L99" i="5"/>
  <c r="B100" i="5"/>
  <c r="I100" i="5"/>
  <c r="J100" i="5"/>
  <c r="L100" i="5"/>
  <c r="B101" i="5"/>
  <c r="I101" i="5"/>
  <c r="J101" i="5"/>
  <c r="L101" i="5"/>
  <c r="B102" i="5"/>
  <c r="I102" i="5"/>
  <c r="J102" i="5"/>
  <c r="L102" i="5"/>
  <c r="B103" i="5"/>
  <c r="I103" i="5"/>
  <c r="J103" i="5"/>
  <c r="L103" i="5"/>
  <c r="B104" i="5"/>
  <c r="I104" i="5"/>
  <c r="J104" i="5"/>
  <c r="L104" i="5"/>
  <c r="B105" i="5"/>
  <c r="I105" i="5"/>
  <c r="J105" i="5"/>
  <c r="L105" i="5"/>
  <c r="B106" i="5"/>
  <c r="I106" i="5"/>
  <c r="J106" i="5"/>
  <c r="L106" i="5"/>
  <c r="B107" i="5"/>
  <c r="I107" i="5"/>
  <c r="J107" i="5"/>
  <c r="L107" i="5"/>
  <c r="B108" i="5"/>
  <c r="I108" i="5"/>
  <c r="J108" i="5"/>
  <c r="L108" i="5"/>
  <c r="B109" i="5"/>
  <c r="I109" i="5"/>
  <c r="J109" i="5"/>
  <c r="L109"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alcChain>
</file>

<file path=xl/sharedStrings.xml><?xml version="1.0" encoding="utf-8"?>
<sst xmlns="http://schemas.openxmlformats.org/spreadsheetml/2006/main" count="180285" uniqueCount="39127">
  <si>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</si>
  <si>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</si>
  <si>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</si>
  <si>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</si>
  <si>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</si>
  <si>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</si>
  <si>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</si>
  <si>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</si>
  <si>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</si>
  <si>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</si>
  <si>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</si>
  <si>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</si>
  <si>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</si>
  <si>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</si>
  <si>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</si>
  <si>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</si>
  <si>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</si>
  <si>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</si>
  <si>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</si>
  <si>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</si>
  <si>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</si>
  <si>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</si>
  <si>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</si>
  <si>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</si>
  <si>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</si>
  <si>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</si>
  <si>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</si>
  <si>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</si>
  <si>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</si>
  <si>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</si>
  <si>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</si>
  <si>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</si>
  <si>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</si>
  <si>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</si>
  <si>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</si>
  <si>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</si>
  <si>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</si>
  <si>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</si>
  <si>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</si>
  <si>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</si>
  <si>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</si>
  <si>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</si>
  <si>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</si>
  <si>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</si>
  <si>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</si>
  <si>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</si>
  <si>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</si>
  <si>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</si>
  <si>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</si>
  <si>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</si>
  <si>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</si>
  <si>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</si>
  <si>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</si>
  <si>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</si>
  <si>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</si>
  <si>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</si>
  <si>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</si>
  <si>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</si>
  <si>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</si>
  <si>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</si>
  <si>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</si>
  <si>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</si>
  <si>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</si>
  <si>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</si>
  <si>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</si>
  <si>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</si>
  <si>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</si>
  <si>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</si>
  <si>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</si>
  <si>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</si>
  <si>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</si>
  <si>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</si>
  <si>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</si>
  <si>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</si>
  <si>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</si>
  <si>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</si>
  <si>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</si>
  <si>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</si>
  <si>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</si>
  <si>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</si>
  <si>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</si>
  <si>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</si>
  <si>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</si>
  <si>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</si>
  <si>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</si>
  <si>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</si>
  <si>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</si>
  <si>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</si>
  <si>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</si>
  <si>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</si>
  <si>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</si>
  <si>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</si>
  <si>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</si>
  <si>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</si>
  <si>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</si>
  <si>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</si>
  <si>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</si>
  <si>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</si>
  <si>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</si>
  <si>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</si>
  <si>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</si>
  <si>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</si>
  <si>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</si>
  <si>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</si>
  <si>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</si>
  <si>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</si>
  <si>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</si>
  <si>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</si>
  <si>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</si>
  <si>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</si>
  <si>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</si>
  <si>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</si>
  <si>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</si>
  <si>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</si>
  <si>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</si>
  <si>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</si>
  <si>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</si>
  <si>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</si>
  <si>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</si>
  <si>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</si>
  <si>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</si>
  <si>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</si>
  <si>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</si>
  <si>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</si>
  <si>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</si>
  <si>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</si>
  <si>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</si>
  <si>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</si>
  <si>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</si>
  <si>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</si>
  <si>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</si>
  <si>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</si>
  <si>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</si>
  <si>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</si>
  <si>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</si>
  <si>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</si>
  <si>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</si>
  <si>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</si>
  <si>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</si>
  <si>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</si>
  <si>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</si>
  <si>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</si>
  <si>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</si>
  <si>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</si>
  <si>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</si>
  <si>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</si>
  <si>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</si>
  <si>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</si>
  <si>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</si>
  <si>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</si>
  <si>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</si>
  <si>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</si>
  <si>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</si>
  <si>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</si>
  <si>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</si>
  <si>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</si>
  <si>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</si>
  <si>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</si>
  <si>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</si>
  <si>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</si>
  <si>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</si>
  <si>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</si>
  <si>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</si>
  <si>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</si>
  <si>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</si>
  <si>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</si>
  <si>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</si>
  <si>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</si>
  <si>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</si>
  <si>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</si>
  <si>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</si>
  <si>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</si>
  <si>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</si>
  <si>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</si>
  <si>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</si>
  <si>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</si>
  <si>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</si>
  <si>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</si>
  <si>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</si>
  <si>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</si>
  <si>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</si>
  <si>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</si>
  <si>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</si>
  <si>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</si>
  <si>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</si>
  <si>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</si>
  <si>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</si>
  <si>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</si>
  <si>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</si>
  <si>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</si>
  <si>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</si>
  <si>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</si>
  <si>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</si>
  <si>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</si>
  <si>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</si>
  <si>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</si>
  <si>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</si>
  <si>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</si>
  <si>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</si>
  <si>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</si>
  <si>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</si>
  <si>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</si>
  <si>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</si>
  <si>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</si>
  <si>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</si>
  <si>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</si>
  <si>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</si>
  <si>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</si>
  <si>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</si>
  <si>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</si>
  <si>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</si>
  <si>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</si>
  <si>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</si>
  <si>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</si>
  <si>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</si>
  <si>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</si>
  <si>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</si>
  <si>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</si>
  <si>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</si>
  <si>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</si>
  <si>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</si>
  <si>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</si>
  <si>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</si>
  <si>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</si>
  <si>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</si>
  <si>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</si>
  <si>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</si>
  <si>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</si>
  <si>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</si>
  <si>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</si>
  <si>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</si>
  <si>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</si>
  <si>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</si>
  <si>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</si>
  <si>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</si>
  <si>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</si>
  <si>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</si>
  <si>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</si>
  <si>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</si>
  <si>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</si>
  <si>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</si>
  <si>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</si>
  <si>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</si>
  <si>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</si>
  <si>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</si>
  <si>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</si>
  <si>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</si>
  <si>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</si>
  <si>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</si>
  <si>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</si>
  <si>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</si>
  <si>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</si>
  <si>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</si>
  <si>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</si>
  <si>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</si>
  <si>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</si>
  <si>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</si>
  <si>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</si>
  <si>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</si>
  <si>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</si>
  <si>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</si>
  <si>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</si>
  <si>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</si>
  <si>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</si>
  <si>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</si>
  <si>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</si>
  <si>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</si>
  <si>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</si>
  <si>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</si>
  <si>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</si>
  <si>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</si>
  <si>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</si>
  <si>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</si>
  <si>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</si>
  <si>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</si>
  <si>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</si>
  <si>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</si>
  <si>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</si>
  <si>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</si>
  <si>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</si>
  <si>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</si>
  <si>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</si>
  <si>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</si>
  <si>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</si>
  <si>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</si>
  <si>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</si>
  <si>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</si>
  <si>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</si>
  <si>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</si>
  <si>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</si>
  <si>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</si>
  <si>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</si>
  <si>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</si>
  <si>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</si>
  <si>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</si>
  <si>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</si>
  <si>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</si>
  <si>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</si>
  <si>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</si>
  <si>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</si>
  <si>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</si>
  <si>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</si>
  <si>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</si>
  <si>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</si>
  <si>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</si>
  <si>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</si>
  <si>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</si>
  <si>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</si>
  <si>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</si>
  <si>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</si>
  <si>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</si>
  <si>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</si>
  <si>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</si>
  <si>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</si>
  <si>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</si>
  <si>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</si>
  <si>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</si>
  <si>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</si>
  <si>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</si>
  <si>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</si>
  <si>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</si>
  <si>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</si>
  <si>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</si>
  <si>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</si>
  <si>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</si>
  <si>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</si>
  <si>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</si>
  <si>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</si>
  <si>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</si>
  <si>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</si>
  <si>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</si>
  <si>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</si>
  <si>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</si>
  <si>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</si>
  <si>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</si>
  <si>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</si>
  <si>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</si>
  <si>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</si>
  <si>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</si>
  <si>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</si>
  <si>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</si>
  <si>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</si>
  <si>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</si>
  <si>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</si>
  <si>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</si>
  <si>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</si>
  <si>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</si>
  <si>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</si>
  <si>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</si>
  <si>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</si>
  <si>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</si>
  <si>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</si>
  <si>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</si>
  <si>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</si>
  <si>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</si>
  <si>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</si>
  <si>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</si>
  <si>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</si>
  <si>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</si>
  <si>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</si>
  <si>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</si>
  <si>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</si>
  <si>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</si>
  <si>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</si>
  <si>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</si>
  <si>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</si>
  <si>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</si>
  <si>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</si>
  <si>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</si>
  <si>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</si>
  <si>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</si>
  <si>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</si>
  <si>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</si>
  <si>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</si>
  <si>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</si>
  <si>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</si>
  <si>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</si>
  <si>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</si>
  <si>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</si>
  <si>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</si>
  <si>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</si>
  <si>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</si>
  <si>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</si>
  <si>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</si>
  <si>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</si>
  <si>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</si>
  <si>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</si>
  <si>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</si>
  <si>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</si>
  <si>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</si>
  <si>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</si>
  <si>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</si>
  <si>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</si>
  <si>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</si>
  <si>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</si>
  <si>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</si>
  <si>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</si>
  <si>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</si>
  <si>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</si>
  <si>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</si>
  <si>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</si>
  <si>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</si>
  <si>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</si>
  <si>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</si>
  <si>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</si>
  <si>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</si>
  <si>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</si>
  <si>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</si>
  <si>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</si>
  <si>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</si>
  <si>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</si>
  <si>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</si>
  <si>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</si>
  <si>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</si>
  <si>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</si>
  <si>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</si>
  <si>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</si>
  <si>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</si>
  <si>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</si>
  <si>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</si>
  <si>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</si>
  <si>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</si>
  <si>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</si>
  <si>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</si>
  <si>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</si>
  <si>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</si>
  <si>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</si>
  <si>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</si>
  <si>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</si>
  <si>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</si>
  <si>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</si>
  <si>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</si>
  <si>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</si>
  <si>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</si>
  <si>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</si>
  <si>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</si>
  <si>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</si>
  <si>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</si>
  <si>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</si>
  <si>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</si>
  <si>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</si>
  <si>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</si>
  <si>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</si>
  <si>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</si>
  <si>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</si>
  <si>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</si>
  <si>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</si>
  <si>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</si>
  <si>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</si>
  <si>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</si>
  <si>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</si>
  <si>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</si>
  <si>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</si>
  <si>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</si>
  <si>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</si>
  <si>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</si>
  <si>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</si>
  <si>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</si>
  <si>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</si>
  <si>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</si>
  <si>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</si>
  <si>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</si>
  <si>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</si>
  <si>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</si>
  <si>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</si>
  <si>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</si>
  <si>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</si>
  <si>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</si>
  <si>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</si>
  <si>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</si>
  <si>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</si>
  <si>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</si>
  <si>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</si>
  <si>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</si>
  <si>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</si>
  <si>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</si>
  <si>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</si>
  <si>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</si>
  <si>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</si>
  <si>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</si>
  <si>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</si>
  <si>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</si>
  <si>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</si>
  <si>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</si>
  <si>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</si>
  <si>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</si>
  <si>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</si>
  <si>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</si>
  <si>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</si>
  <si>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</si>
  <si>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</si>
  <si>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</si>
  <si>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</si>
  <si>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</si>
  <si>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</si>
  <si>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</si>
  <si>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</si>
  <si>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</si>
  <si>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</si>
  <si>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</si>
  <si>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</si>
  <si>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</si>
  <si>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</si>
  <si>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</si>
  <si>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</si>
  <si>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</si>
  <si>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</si>
  <si>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</si>
  <si>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</si>
  <si>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</si>
  <si>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</si>
  <si>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</si>
  <si>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</si>
  <si>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</si>
  <si>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</si>
  <si>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</si>
  <si>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</si>
  <si>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</si>
  <si>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</si>
  <si>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</si>
  <si>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</si>
  <si>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</si>
  <si>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</si>
  <si>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</si>
  <si>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</si>
  <si>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</si>
  <si>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</si>
  <si>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</si>
  <si>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</si>
  <si>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</si>
  <si>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</si>
  <si>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</si>
  <si>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</si>
  <si>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</si>
  <si>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</si>
  <si>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</si>
  <si>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</si>
  <si>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</si>
  <si>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</si>
  <si>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</si>
  <si>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</si>
  <si>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</si>
  <si>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</si>
  <si>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</si>
  <si>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</si>
  <si>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</si>
  <si>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</si>
  <si>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</si>
  <si>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</si>
  <si>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</si>
  <si>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</si>
  <si>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</si>
  <si>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</si>
  <si>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</si>
  <si>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</si>
  <si>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</si>
  <si>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</si>
  <si>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</si>
  <si>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</si>
  <si>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</si>
  <si>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</si>
  <si>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</si>
  <si>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</si>
  <si>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</si>
  <si>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</si>
  <si>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</si>
  <si>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</si>
  <si>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</si>
  <si>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</si>
  <si>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</si>
  <si>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</si>
  <si>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</si>
  <si>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</si>
  <si>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</si>
  <si>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</si>
  <si>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</si>
  <si>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</si>
  <si>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</si>
  <si>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</si>
  <si>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</si>
  <si>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</si>
  <si>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</si>
  <si>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</si>
  <si>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</si>
  <si>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</si>
  <si>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</si>
  <si>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</si>
  <si>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</si>
  <si>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</si>
  <si>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</si>
  <si>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</si>
  <si>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</si>
  <si>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</si>
  <si>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</si>
  <si>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</si>
  <si>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</si>
  <si>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</si>
  <si>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</si>
  <si>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</si>
  <si>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</si>
  <si>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</si>
  <si>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</si>
  <si>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</si>
  <si>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</si>
  <si>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</si>
  <si>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</si>
  <si>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</si>
  <si>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</si>
  <si>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</si>
  <si>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</si>
  <si>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</si>
  <si>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</si>
  <si>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</si>
  <si>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</si>
  <si>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</si>
  <si>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</si>
  <si>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</si>
  <si>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</si>
  <si>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</si>
  <si>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</si>
  <si>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</si>
  <si>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</si>
  <si>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</si>
  <si>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</si>
  <si>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</si>
  <si>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</si>
  <si>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</si>
  <si>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</si>
  <si>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</si>
  <si>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</si>
  <si>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</si>
  <si>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</si>
  <si>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</si>
  <si>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</si>
  <si>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</si>
  <si>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</si>
  <si>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</si>
  <si>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</si>
  <si>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</si>
  <si>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</si>
  <si>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</si>
  <si>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</si>
  <si>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</si>
  <si>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</si>
  <si>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</si>
  <si>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</si>
  <si>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</si>
  <si>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</si>
  <si>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</si>
  <si>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</si>
  <si>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</si>
  <si>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</si>
  <si>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</si>
  <si>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</si>
  <si>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</si>
  <si>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</si>
  <si>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</si>
  <si>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</si>
  <si>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</si>
  <si>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</si>
  <si>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</si>
  <si>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</si>
  <si>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</si>
  <si>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</si>
  <si>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</si>
  <si>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</si>
  <si>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</si>
  <si>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</si>
  <si>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</si>
  <si>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</si>
  <si>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</si>
  <si>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</si>
  <si>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</si>
  <si>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</si>
  <si>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</si>
  <si>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</si>
  <si>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</si>
  <si>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</si>
  <si>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</si>
  <si>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</si>
  <si>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</si>
  <si>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</si>
  <si>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</si>
  <si>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</si>
  <si>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</si>
  <si>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</si>
  <si>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</si>
  <si>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</si>
  <si>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</si>
  <si>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</si>
  <si>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</si>
  <si>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</si>
  <si>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</si>
  <si>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</si>
  <si>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</si>
  <si>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</si>
  <si>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</si>
  <si>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</si>
  <si>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</si>
  <si>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</si>
  <si>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</si>
  <si>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</si>
  <si>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</si>
  <si>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</si>
  <si>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</si>
  <si>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</si>
  <si>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</si>
  <si>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</si>
  <si>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</si>
  <si>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</si>
  <si>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</si>
  <si>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</si>
  <si>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</si>
  <si>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</si>
  <si>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</si>
  <si>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</si>
  <si>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</si>
  <si>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</si>
  <si>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</si>
  <si>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</si>
  <si>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</si>
  <si>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</si>
  <si>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</si>
  <si>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</si>
  <si>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</si>
  <si>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</si>
  <si>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</si>
  <si>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</si>
  <si>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</si>
  <si>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</si>
  <si>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</si>
  <si>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</si>
  <si>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</si>
  <si>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</si>
  <si>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</si>
  <si>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</si>
  <si>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</si>
  <si>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</si>
  <si>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</si>
  <si>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</si>
  <si>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</si>
  <si>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</si>
  <si>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</si>
  <si>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</si>
  <si>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</si>
  <si>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</si>
  <si>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</si>
  <si>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</si>
  <si>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</si>
  <si>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</si>
  <si>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</si>
  <si>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</si>
  <si>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</si>
  <si>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</si>
  <si>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</si>
  <si>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</si>
  <si>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</si>
  <si>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</si>
  <si>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</si>
  <si>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</si>
  <si>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</si>
  <si>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</si>
  <si>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</si>
  <si>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</si>
  <si>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</si>
  <si>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</si>
  <si>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</si>
  <si>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</si>
  <si>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</si>
  <si>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</si>
  <si>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</si>
  <si>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</si>
  <si>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</si>
  <si>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</si>
  <si>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</si>
  <si>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</si>
  <si>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</si>
  <si>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</si>
  <si>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</si>
  <si>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</si>
  <si>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</si>
  <si>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</si>
  <si>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</si>
  <si>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</si>
  <si>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</si>
  <si>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</si>
  <si>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</si>
  <si>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</si>
  <si>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</si>
  <si>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</si>
  <si>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</si>
  <si>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</si>
  <si>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</si>
  <si>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</si>
  <si>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</si>
  <si>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</si>
  <si>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</si>
  <si>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</si>
  <si>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</si>
  <si>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</si>
  <si>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</si>
  <si>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</si>
  <si>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</si>
  <si>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</si>
  <si>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</si>
  <si>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</si>
  <si>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</si>
  <si>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</si>
  <si>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</si>
  <si>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</si>
  <si>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</si>
  <si>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</si>
  <si>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</si>
  <si>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</si>
  <si>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</si>
  <si>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</si>
  <si>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</si>
  <si>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</si>
  <si>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</si>
  <si>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</si>
  <si>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</si>
  <si>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</si>
  <si>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</si>
  <si>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</si>
  <si>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</si>
  <si>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</si>
  <si>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</si>
  <si>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</si>
  <si>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</si>
  <si>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</si>
  <si>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</si>
  <si>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</si>
  <si>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</si>
  <si>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</si>
  <si>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</si>
  <si>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</si>
  <si>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</si>
  <si>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</si>
  <si>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</si>
  <si>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</si>
  <si>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</si>
  <si>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</si>
  <si>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</si>
  <si>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</si>
  <si>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</si>
  <si>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</si>
  <si>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</si>
  <si>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</si>
  <si>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</si>
  <si>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</si>
  <si>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</si>
  <si>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</si>
  <si>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</si>
  <si>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</si>
  <si>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</si>
  <si>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</si>
  <si>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</si>
  <si>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</si>
  <si>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</si>
  <si>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</si>
  <si>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</si>
  <si>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</si>
  <si>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</si>
  <si>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</si>
  <si>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</si>
  <si>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</si>
  <si>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</si>
  <si>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</si>
  <si>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</si>
  <si>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</si>
  <si>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</si>
  <si>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</si>
  <si>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</si>
  <si>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</si>
  <si>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</si>
  <si>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</si>
  <si>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</si>
  <si>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</si>
  <si>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</si>
  <si>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</si>
  <si>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</si>
  <si>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</si>
  <si>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</si>
  <si>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</si>
  <si>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</si>
  <si>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</si>
  <si>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</si>
  <si>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</si>
  <si>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</si>
  <si>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</si>
  <si>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</si>
  <si>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</si>
  <si>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</si>
  <si>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</si>
  <si>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</si>
  <si>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</si>
  <si>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</si>
  <si>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</si>
  <si>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</si>
  <si>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</si>
  <si>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</si>
  <si>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</si>
  <si>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</si>
  <si>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</si>
  <si>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</si>
  <si>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</si>
  <si>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</si>
  <si>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</si>
  <si>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</si>
  <si>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</si>
  <si>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</si>
  <si>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</si>
  <si>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</si>
  <si>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</si>
  <si>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</si>
  <si>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</si>
  <si>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</si>
  <si>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</si>
  <si>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</si>
  <si>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</si>
  <si>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</si>
  <si>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</si>
  <si>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</si>
  <si>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</si>
  <si>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</si>
  <si>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</si>
  <si>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</si>
  <si>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</si>
  <si>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</si>
  <si>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</si>
  <si>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</si>
  <si>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</si>
  <si>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</si>
  <si>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</si>
  <si>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</si>
  <si>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</si>
  <si>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</si>
  <si>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</si>
  <si>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</si>
  <si>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</si>
  <si>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</si>
  <si>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</si>
  <si>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</si>
  <si>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</si>
  <si>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</si>
  <si>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</si>
  <si>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</si>
  <si>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</si>
  <si>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</si>
  <si>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</si>
  <si>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</si>
  <si>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</si>
  <si>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</si>
  <si>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</si>
  <si>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</si>
  <si>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</si>
  <si>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</si>
  <si>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</si>
  <si>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</si>
  <si>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</si>
  <si>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</si>
  <si>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</si>
  <si>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</si>
  <si>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</si>
  <si>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</si>
  <si>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</si>
  <si>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</si>
  <si>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</si>
  <si>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</si>
  <si>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</si>
  <si>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</si>
  <si>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</si>
  <si>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</si>
  <si>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</si>
  <si>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</si>
  <si>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</si>
  <si>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</si>
  <si>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</si>
  <si>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</si>
  <si>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</si>
  <si>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</si>
  <si>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</si>
  <si>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</si>
  <si>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</si>
  <si>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</si>
  <si>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</si>
  <si>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</si>
  <si>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</si>
  <si>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</si>
  <si>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</si>
  <si>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</si>
  <si>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</si>
  <si>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</si>
  <si>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</si>
  <si>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</si>
  <si>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</si>
  <si>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</si>
  <si>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</si>
  <si>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</si>
  <si>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</si>
  <si>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</si>
  <si>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</si>
  <si>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</si>
  <si>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</si>
  <si>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</si>
  <si>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</si>
  <si>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</si>
  <si>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</si>
  <si>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</si>
  <si>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</si>
  <si>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</si>
  <si>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</si>
  <si>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</si>
  <si>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</si>
  <si>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</si>
  <si>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</si>
  <si>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</si>
  <si>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</si>
  <si>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</si>
  <si>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</si>
  <si>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</si>
  <si>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</si>
  <si>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</si>
  <si>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</si>
  <si>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</si>
  <si>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</si>
  <si>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</si>
  <si>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</si>
  <si>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</si>
  <si>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</si>
  <si>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</si>
  <si>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</si>
  <si>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</si>
  <si>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</si>
  <si>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</si>
  <si>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</si>
  <si>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</si>
  <si>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</si>
  <si>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</si>
  <si>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</si>
  <si>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</si>
  <si>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</si>
  <si>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</si>
  <si>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</si>
  <si>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</si>
  <si>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</si>
  <si>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</si>
  <si>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</si>
  <si>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</si>
  <si>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</si>
  <si>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</si>
  <si>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</si>
  <si>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</si>
  <si>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</si>
  <si>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</si>
  <si>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</si>
  <si>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</si>
  <si>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</si>
  <si>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</si>
  <si>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</si>
  <si>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</si>
  <si>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</si>
  <si>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</si>
  <si>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</si>
  <si>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</si>
  <si>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</si>
  <si>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</si>
  <si>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</si>
  <si>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</si>
  <si>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</si>
  <si>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</si>
  <si>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</si>
  <si>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</si>
  <si>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</si>
  <si>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</si>
  <si>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</si>
  <si>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</si>
  <si>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</si>
  <si>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</si>
  <si>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</si>
  <si>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</si>
  <si>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</si>
  <si>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</si>
  <si>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</si>
  <si>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</si>
  <si>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</si>
  <si>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</si>
  <si>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</si>
  <si>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</si>
  <si>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</si>
  <si>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</si>
  <si>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</si>
  <si>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</si>
  <si>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</si>
  <si>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</si>
  <si>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</si>
  <si>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</si>
  <si>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</si>
  <si>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</si>
  <si>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</si>
  <si>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</si>
  <si>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</si>
  <si>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</si>
  <si>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</si>
  <si>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</si>
  <si>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</si>
  <si>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</si>
  <si>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</si>
  <si>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</si>
  <si>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</si>
  <si>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</si>
  <si>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</si>
  <si>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</si>
  <si>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</si>
  <si>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</si>
  <si>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</si>
  <si>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</si>
  <si>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</si>
  <si>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</si>
  <si>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</si>
  <si>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</si>
  <si>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</si>
  <si>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</si>
  <si>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</si>
  <si>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</si>
  <si>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</si>
  <si>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</si>
  <si>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</si>
  <si>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</si>
  <si>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</si>
  <si>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</si>
  <si>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</si>
  <si>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</si>
  <si>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</si>
  <si>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</si>
  <si>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</si>
  <si>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</si>
  <si>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</si>
  <si>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</si>
  <si>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</si>
  <si>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</si>
  <si>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</si>
  <si>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</si>
  <si>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</si>
  <si>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</si>
  <si>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</si>
  <si>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</si>
  <si>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</si>
  <si>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</si>
  <si>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</si>
  <si>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</si>
  <si>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</si>
  <si>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</si>
  <si>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</si>
  <si>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</si>
  <si>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</si>
  <si>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</si>
  <si>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</si>
  <si>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</si>
  <si>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</si>
  <si>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</si>
  <si>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</si>
  <si>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</si>
  <si>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</si>
  <si>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</si>
  <si>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</si>
  <si>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</si>
  <si>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</si>
  <si>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</si>
  <si>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</si>
  <si>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</si>
  <si>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</si>
  <si>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</si>
  <si>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</si>
  <si>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</si>
  <si>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</si>
  <si>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</si>
  <si>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</si>
  <si>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</si>
  <si>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</si>
  <si>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</si>
  <si>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</si>
  <si>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</si>
  <si>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</si>
  <si>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</si>
  <si>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</si>
  <si>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</si>
  <si>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</si>
  <si>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</si>
  <si>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</si>
  <si>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</si>
  <si>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</si>
  <si>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</si>
  <si>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</si>
  <si>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</si>
  <si>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</si>
  <si>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</si>
  <si>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</si>
  <si>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</si>
  <si>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</si>
  <si>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</si>
  <si>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</si>
  <si>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</si>
  <si>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</si>
  <si>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</si>
  <si>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</si>
  <si>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</si>
  <si>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</si>
  <si>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</si>
  <si>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</si>
  <si>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</si>
  <si>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</si>
  <si>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</si>
  <si>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</si>
  <si>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</si>
  <si>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</si>
  <si>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</si>
  <si>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</si>
  <si>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</si>
  <si>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</si>
  <si>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</si>
  <si>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</si>
  <si>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</si>
  <si>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</si>
  <si>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</si>
  <si>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</si>
  <si>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</si>
  <si>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</si>
  <si>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</si>
  <si>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</si>
  <si>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</si>
  <si>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</si>
  <si>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</si>
  <si>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</si>
  <si>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</si>
  <si>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</si>
  <si>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</si>
  <si>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</si>
  <si>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</si>
  <si>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</si>
  <si>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</si>
  <si>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</si>
  <si>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</si>
  <si>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</si>
  <si>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</si>
  <si>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</si>
  <si>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</si>
  <si>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</si>
  <si>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</si>
  <si>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</si>
  <si>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</si>
  <si>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</si>
  <si>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</si>
  <si>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</si>
  <si>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</si>
  <si>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</si>
  <si>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</si>
  <si>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</si>
  <si>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</si>
  <si>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</si>
  <si>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</si>
  <si>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</si>
  <si>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</si>
  <si>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</si>
  <si>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</si>
  <si>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</si>
  <si>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</si>
  <si>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</si>
  <si>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</si>
  <si>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</si>
  <si>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</si>
  <si>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</si>
  <si>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</si>
  <si>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</si>
  <si>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</si>
  <si>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</si>
  <si>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</si>
  <si>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</si>
  <si>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</si>
  <si>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</si>
  <si>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</si>
  <si>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</si>
  <si>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</si>
  <si>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</si>
  <si>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</si>
  <si>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</si>
  <si>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</si>
  <si>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</si>
  <si>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</si>
  <si>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</si>
  <si>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</si>
  <si>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</si>
  <si>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</si>
  <si>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</si>
  <si>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</si>
  <si>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</si>
  <si>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</si>
  <si>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</si>
  <si>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</si>
  <si>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</si>
  <si>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</si>
  <si>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</si>
  <si>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</si>
  <si>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</si>
  <si>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</si>
  <si>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</si>
  <si>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</si>
  <si>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</si>
  <si>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</si>
  <si>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</si>
  <si>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</si>
  <si>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</si>
  <si>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</si>
  <si>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</si>
  <si>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</si>
  <si>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</si>
  <si>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</si>
  <si>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</si>
  <si>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</si>
  <si>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</si>
  <si>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</si>
  <si>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</si>
  <si>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</si>
  <si>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</si>
  <si>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</si>
  <si>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</si>
  <si>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</si>
  <si>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</si>
  <si>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</si>
  <si>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</si>
  <si>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</si>
  <si>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</si>
  <si>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</si>
  <si>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</si>
  <si>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</si>
  <si>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</si>
  <si>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</si>
  <si>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</si>
  <si>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</si>
  <si>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</si>
  <si>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</si>
  <si>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</si>
  <si>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</si>
  <si>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</si>
  <si>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</si>
  <si>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</si>
  <si>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</si>
  <si>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</si>
  <si>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</si>
  <si>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</si>
  <si>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</si>
  <si>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</si>
  <si>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</si>
  <si>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</si>
  <si>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</si>
  <si>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</si>
  <si>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</si>
  <si>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</si>
  <si>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</si>
  <si>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</si>
  <si>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</si>
  <si>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</si>
  <si>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</si>
  <si>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</si>
  <si>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</si>
  <si>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</si>
  <si>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</si>
  <si>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</si>
  <si>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</si>
  <si>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</si>
  <si>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</si>
  <si>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</si>
  <si>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</si>
  <si>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</si>
  <si>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</si>
  <si>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</si>
  <si>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</si>
  <si>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</si>
  <si>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</si>
  <si>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</si>
  <si>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</si>
  <si>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</si>
  <si>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</si>
  <si>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</si>
  <si>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</si>
  <si>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</si>
  <si>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</si>
  <si>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</si>
  <si>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</si>
  <si>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</si>
  <si>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</si>
  <si>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</si>
  <si>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</si>
  <si>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</si>
  <si>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</si>
  <si>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</si>
  <si>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</si>
  <si>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</si>
  <si>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</si>
  <si>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</si>
  <si>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</si>
  <si>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</si>
  <si>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</si>
  <si>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</si>
  <si>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</si>
  <si>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</si>
  <si>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</si>
  <si>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</si>
  <si>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</si>
  <si>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</si>
  <si>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</si>
  <si>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</si>
  <si>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</si>
  <si>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</si>
  <si>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</si>
  <si>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</si>
  <si>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</si>
  <si>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</si>
  <si>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</si>
  <si>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</si>
  <si>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</si>
  <si>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</si>
  <si>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</si>
  <si>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</si>
  <si>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</si>
  <si>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</si>
  <si>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</si>
  <si>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</si>
  <si>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</si>
  <si>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</si>
  <si>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</si>
  <si>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</si>
  <si>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</si>
  <si>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</si>
  <si>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</si>
  <si>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</si>
  <si>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</si>
  <si>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</si>
  <si>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</si>
  <si>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</si>
  <si>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</si>
  <si>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</si>
  <si>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</si>
  <si>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</si>
  <si>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</si>
  <si>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</si>
  <si>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</si>
  <si>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</si>
  <si>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</si>
  <si>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</si>
  <si>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</si>
  <si>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</si>
  <si>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</si>
  <si>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</si>
  <si>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</si>
  <si>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</si>
  <si>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</si>
  <si>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</si>
  <si>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</si>
  <si>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</si>
  <si>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</si>
  <si>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</si>
  <si>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</si>
  <si>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</si>
  <si>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</si>
  <si>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</si>
  <si>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</si>
  <si>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</si>
  <si>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</si>
  <si>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</si>
  <si>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</si>
  <si>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</si>
  <si>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</si>
  <si>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</si>
  <si>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</si>
  <si>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</si>
  <si>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</si>
  <si>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</si>
  <si>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</si>
  <si>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</si>
  <si>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</si>
  <si>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</si>
  <si>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</si>
  <si>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</si>
  <si>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</si>
  <si>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</si>
  <si>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</si>
  <si>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</si>
  <si>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</si>
  <si>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</si>
  <si>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</si>
  <si>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</si>
  <si>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</si>
  <si>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</si>
  <si>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</si>
  <si>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</si>
  <si>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</si>
  <si>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</si>
  <si>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</si>
  <si>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</si>
  <si>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</si>
  <si>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</si>
  <si>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</si>
  <si>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</si>
  <si>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</si>
  <si>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</si>
  <si>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</si>
  <si>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</si>
  <si>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</si>
  <si>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</si>
  <si>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</si>
  <si>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</si>
  <si>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</si>
  <si>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</si>
  <si>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</si>
  <si>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</si>
  <si>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</si>
  <si>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</si>
  <si>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</si>
  <si>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</si>
  <si>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</si>
  <si>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</si>
  <si>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</si>
  <si>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</si>
  <si>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</si>
  <si>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</si>
  <si>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</si>
  <si>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</si>
  <si>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</si>
  <si>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</si>
  <si>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</si>
  <si>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</si>
  <si>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</si>
  <si>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</si>
  <si>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</si>
  <si>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</si>
  <si>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</si>
  <si>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</si>
  <si>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</si>
  <si>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</si>
  <si>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</si>
  <si>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</si>
  <si>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</si>
  <si>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</si>
  <si>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</si>
  <si>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</si>
  <si>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</si>
  <si>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</si>
  <si>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</si>
  <si>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</si>
  <si>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</si>
  <si>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</si>
  <si>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</si>
  <si>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</si>
  <si>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</si>
  <si>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</si>
  <si>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</si>
  <si>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</si>
  <si>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</si>
  <si>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</si>
  <si>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</si>
  <si>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</si>
  <si>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</si>
  <si>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</si>
  <si>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</si>
  <si>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</si>
  <si>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</si>
  <si>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</si>
  <si>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</si>
  <si>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</si>
  <si>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</si>
  <si>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</si>
  <si>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</si>
  <si>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</si>
  <si>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</si>
  <si>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</si>
  <si>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</si>
  <si>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</si>
  <si>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</si>
  <si>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</si>
  <si>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</si>
  <si>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</si>
  <si>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</si>
  <si>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</si>
  <si>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</si>
  <si>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</si>
  <si>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</si>
  <si>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</si>
  <si>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</si>
  <si>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</si>
  <si>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</si>
  <si>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</si>
  <si>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</si>
  <si>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</si>
  <si>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</si>
  <si>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</si>
  <si>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</si>
  <si>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</si>
  <si>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</si>
  <si>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</si>
  <si>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</si>
  <si>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</si>
  <si>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</si>
  <si>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</si>
  <si>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</si>
  <si>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</si>
  <si>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</si>
  <si>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</si>
  <si>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</si>
  <si>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</si>
  <si>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</si>
  <si>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</si>
  <si>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</si>
  <si>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</si>
  <si>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</si>
  <si>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</si>
  <si>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</si>
  <si>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</si>
  <si>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</si>
  <si>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</si>
  <si>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</si>
  <si>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</si>
  <si>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</si>
  <si>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</si>
  <si>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</si>
  <si>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</si>
  <si>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</si>
  <si>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</si>
  <si>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</si>
  <si>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</si>
  <si>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</si>
  <si>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</si>
  <si>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</si>
  <si>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</si>
  <si>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</si>
  <si>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</si>
  <si>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</si>
  <si>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</si>
  <si>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</si>
  <si>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</si>
  <si>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</si>
  <si>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</si>
  <si>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</si>
  <si>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</si>
  <si>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</si>
  <si>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</si>
  <si>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</si>
  <si>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</si>
  <si>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</si>
  <si>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</si>
  <si>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</si>
  <si>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</si>
  <si>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</si>
  <si>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</si>
  <si>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</si>
  <si>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</si>
  <si>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</si>
  <si>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</si>
  <si>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</si>
  <si>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</si>
  <si>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</si>
  <si>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</si>
  <si>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</si>
  <si>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</si>
  <si>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</si>
  <si>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</si>
  <si>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</si>
  <si>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</si>
  <si>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</si>
  <si>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</si>
  <si>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</si>
  <si>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</si>
  <si>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</si>
  <si>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</si>
  <si>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</si>
  <si>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</si>
  <si>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</si>
  <si>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</si>
  <si>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</si>
  <si>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</si>
  <si>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</si>
  <si>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</si>
  <si>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</si>
  <si>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</si>
  <si>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</si>
  <si>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</si>
  <si>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</si>
  <si>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</si>
  <si>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</si>
  <si>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</si>
  <si>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</si>
  <si>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</si>
  <si>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</si>
  <si>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</si>
  <si>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</si>
  <si>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</si>
  <si>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</si>
  <si>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</si>
  <si>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</si>
  <si>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</si>
  <si>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</si>
  <si>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</si>
  <si>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</si>
  <si>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</si>
  <si>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</si>
  <si>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</si>
  <si>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</si>
  <si>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</si>
  <si>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</si>
  <si>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</si>
  <si>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</si>
  <si>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</si>
  <si>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</si>
  <si>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</si>
  <si>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</si>
  <si>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</si>
  <si>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</si>
  <si>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</si>
  <si>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</si>
  <si>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</si>
  <si>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</si>
  <si>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</si>
  <si>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</si>
  <si>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</si>
  <si>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</si>
  <si>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</si>
  <si>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</si>
  <si>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</si>
  <si>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</si>
  <si>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</si>
  <si>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</si>
  <si>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</si>
  <si>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</si>
  <si>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</si>
  <si>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</si>
  <si>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</si>
  <si>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</si>
  <si>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</si>
  <si>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</si>
  <si>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</si>
  <si>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</si>
  <si>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</si>
  <si>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</si>
  <si>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</si>
  <si>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</si>
  <si>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</si>
  <si>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</si>
  <si>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</si>
  <si>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</si>
  <si>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</si>
  <si>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</si>
  <si>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</si>
  <si>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</si>
  <si>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</si>
  <si>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</si>
  <si>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</si>
  <si>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</si>
  <si>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</si>
  <si>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</si>
  <si>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</si>
  <si>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</si>
  <si>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</si>
  <si>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</si>
  <si>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</si>
  <si>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</si>
  <si>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</si>
  <si>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</si>
  <si>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</si>
  <si>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</si>
  <si>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</si>
  <si>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</si>
  <si>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</si>
  <si>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</si>
  <si>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</si>
  <si>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</si>
  <si>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</si>
  <si>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</si>
  <si>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</si>
  <si>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</si>
  <si>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</si>
  <si>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</si>
  <si>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</si>
  <si>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</si>
  <si>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</si>
  <si>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</si>
  <si>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</si>
  <si>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</si>
  <si>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</si>
  <si>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</si>
  <si>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</si>
  <si>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</si>
  <si>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</si>
  <si>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</si>
  <si>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</si>
  <si>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</si>
  <si>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</si>
  <si>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</si>
  <si>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</si>
  <si>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</si>
  <si>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</si>
  <si>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</si>
  <si>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</si>
  <si>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</si>
  <si>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</si>
  <si>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</si>
  <si>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</si>
  <si>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</si>
  <si>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</si>
  <si>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</si>
  <si>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</si>
  <si>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</si>
  <si>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</si>
  <si>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</si>
  <si>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</si>
  <si>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</si>
  <si>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</si>
  <si>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</si>
  <si>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</si>
  <si>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</si>
  <si>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</si>
  <si>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</si>
  <si>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</si>
  <si>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</si>
  <si>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</si>
  <si>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</si>
  <si>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</si>
  <si>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</si>
  <si>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</si>
  <si>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</si>
  <si>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</si>
  <si>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</si>
  <si>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</si>
  <si>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</si>
  <si>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</si>
  <si>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</si>
  <si>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</si>
  <si>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</si>
  <si>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</si>
  <si>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</si>
  <si>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</si>
  <si>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</si>
  <si>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</si>
  <si>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</si>
  <si>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</si>
  <si>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</si>
  <si>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</si>
  <si>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</si>
  <si>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</si>
  <si>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</si>
  <si>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</si>
  <si>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</si>
  <si>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</si>
  <si>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</si>
  <si>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</si>
  <si>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</si>
  <si>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</si>
  <si>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</si>
  <si>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</si>
  <si>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</si>
  <si>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</si>
  <si>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</si>
  <si>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</si>
  <si>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</si>
  <si>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</si>
  <si>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</si>
  <si>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</si>
  <si>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</si>
  <si>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</si>
  <si>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</si>
  <si>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</si>
  <si>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</si>
  <si>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</si>
  <si>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</si>
  <si>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</si>
  <si>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</si>
  <si>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</si>
  <si>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</si>
  <si>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</si>
  <si>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</si>
  <si>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</si>
  <si>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</si>
  <si>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</si>
  <si>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</si>
  <si>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</si>
  <si>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</si>
  <si>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</si>
  <si>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</si>
  <si>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</si>
  <si>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</si>
  <si>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</si>
  <si>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</si>
  <si>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</si>
  <si>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</si>
  <si>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</si>
  <si>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</si>
  <si>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</si>
  <si>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</si>
  <si>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</si>
  <si>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</si>
  <si>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</si>
  <si>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</si>
  <si>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</si>
  <si>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</si>
  <si>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</si>
  <si>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</si>
  <si>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</si>
  <si>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</si>
  <si>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</si>
  <si>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</si>
  <si>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</si>
  <si>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</si>
  <si>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</si>
  <si>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</si>
  <si>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</si>
  <si>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</si>
  <si>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</si>
  <si>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</si>
  <si>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</si>
  <si>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</si>
  <si>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</si>
  <si>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</si>
  <si>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</si>
  <si>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</si>
  <si>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</si>
  <si>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</si>
  <si>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</si>
  <si>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</si>
  <si>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</si>
  <si>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</si>
  <si>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</si>
  <si>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</si>
  <si>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</si>
  <si>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</si>
  <si>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</si>
  <si>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</si>
  <si>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</si>
  <si>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</si>
  <si>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</si>
  <si>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</si>
  <si>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</si>
  <si>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</si>
  <si>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</si>
  <si>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</si>
  <si>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</si>
  <si>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</si>
  <si>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</si>
  <si>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</si>
  <si>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</si>
  <si>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</si>
  <si>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</si>
  <si>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</si>
  <si>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</si>
  <si>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</si>
  <si>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</si>
  <si>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</si>
  <si>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</si>
  <si>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</si>
  <si>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</si>
  <si>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</si>
  <si>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</si>
  <si>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</si>
  <si>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</si>
  <si>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</si>
  <si>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</si>
  <si>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</si>
  <si>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</si>
  <si>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</si>
  <si>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</si>
  <si>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</si>
  <si>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</si>
  <si>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</si>
  <si>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</si>
  <si>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</si>
  <si>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</si>
  <si>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</si>
  <si>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</si>
  <si>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</si>
  <si>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</si>
  <si>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</si>
  <si>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</si>
  <si>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</si>
  <si>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</si>
  <si>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</si>
  <si>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</si>
  <si>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</si>
  <si>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</si>
  <si>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</si>
  <si>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</si>
  <si>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</si>
  <si>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</si>
  <si>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</si>
  <si>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</si>
  <si>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</si>
  <si>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</si>
  <si>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</si>
  <si>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</si>
  <si>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</si>
  <si>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</si>
  <si>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</si>
  <si>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</si>
  <si>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</si>
  <si>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</si>
  <si>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</si>
  <si>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</si>
  <si>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</si>
  <si>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</si>
  <si>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</si>
  <si>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</si>
  <si>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</si>
  <si>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</si>
  <si>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</si>
  <si>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</si>
  <si>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</si>
  <si>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</si>
  <si>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</si>
  <si>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</si>
  <si>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</si>
  <si>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</si>
  <si>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</si>
  <si>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</si>
  <si>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</si>
  <si>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</si>
  <si>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</si>
  <si>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</si>
  <si>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</si>
  <si>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</si>
  <si>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</si>
  <si>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</si>
  <si>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</si>
  <si>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</si>
  <si>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</si>
  <si>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</si>
  <si>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</si>
  <si>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</si>
  <si>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</si>
  <si>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</si>
  <si>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</si>
  <si>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</si>
  <si>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</si>
  <si>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</si>
  <si>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</si>
  <si>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</si>
  <si>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</si>
  <si>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</si>
  <si>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</si>
  <si>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</si>
  <si>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</si>
  <si>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</si>
  <si>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</si>
  <si>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</si>
  <si>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</si>
  <si>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</si>
  <si>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</si>
  <si>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</si>
  <si>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</si>
  <si>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</si>
  <si>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</si>
  <si>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</si>
  <si>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</si>
  <si>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</si>
  <si>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</si>
  <si>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</si>
  <si>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</si>
  <si>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</si>
  <si>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</si>
  <si>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</si>
  <si>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</si>
  <si>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</si>
  <si>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</si>
  <si>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</si>
  <si>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</si>
  <si>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</si>
  <si>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</si>
  <si>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</si>
  <si>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</si>
  <si>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</si>
  <si>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</si>
  <si>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</si>
  <si>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</si>
  <si>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</si>
  <si>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</si>
  <si>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</si>
  <si>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</si>
  <si>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</si>
  <si>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</si>
  <si>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</si>
  <si>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</si>
  <si>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</si>
  <si>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</si>
  <si>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</si>
  <si>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</si>
  <si>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</si>
  <si>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</si>
  <si>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</si>
  <si>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</si>
  <si>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</si>
  <si>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</si>
  <si>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</si>
  <si>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</si>
  <si>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</si>
  <si>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</si>
  <si>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</si>
  <si>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</si>
  <si>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</si>
  <si>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</si>
  <si>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</si>
  <si>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</si>
  <si>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</si>
  <si>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</si>
  <si>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</si>
  <si>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</si>
  <si>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</si>
  <si>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</si>
  <si>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</si>
  <si>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</si>
  <si>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</si>
  <si>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</si>
  <si>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</si>
  <si>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</si>
  <si>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</si>
  <si>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</si>
  <si>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</si>
  <si>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</si>
  <si>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</si>
  <si>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</si>
  <si>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</si>
  <si>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</si>
  <si>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</si>
  <si>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</si>
  <si>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</si>
  <si>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</si>
  <si>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</si>
  <si>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</si>
  <si>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</si>
  <si>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</si>
  <si>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</si>
  <si>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</si>
  <si>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</si>
  <si>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</si>
  <si>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</si>
  <si>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</si>
  <si>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</si>
  <si>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</si>
  <si>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</si>
  <si>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</si>
  <si>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</si>
  <si>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</si>
  <si>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</si>
  <si>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</si>
  <si>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</si>
  <si>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</si>
  <si>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</si>
  <si>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</si>
  <si>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</si>
  <si>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</si>
  <si>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</si>
  <si>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</si>
  <si>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</si>
  <si>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</si>
  <si>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</si>
  <si>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</si>
  <si>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</si>
  <si>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</si>
  <si>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</si>
  <si>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</si>
  <si>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</si>
  <si>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</si>
  <si>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</si>
  <si>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</si>
  <si>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</si>
  <si>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</si>
  <si>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</si>
  <si>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</si>
  <si>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</si>
  <si>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</si>
  <si>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</si>
  <si>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</si>
  <si>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</si>
  <si>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</si>
  <si>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</si>
  <si>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</si>
  <si>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</si>
  <si>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</si>
  <si>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</si>
  <si>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</si>
  <si>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</si>
  <si>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</si>
  <si>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</si>
  <si>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</si>
  <si>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</si>
  <si>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</si>
  <si>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</si>
  <si>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</si>
  <si>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</si>
  <si>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</si>
  <si>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</si>
  <si>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</si>
  <si>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</si>
  <si>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</si>
  <si>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</si>
  <si>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</si>
  <si>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</si>
  <si>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</si>
  <si>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</si>
  <si>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</si>
  <si>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</si>
  <si>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</si>
  <si>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</si>
  <si>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</si>
  <si>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</si>
  <si>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</si>
  <si>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</si>
  <si>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</si>
  <si>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</si>
  <si>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</si>
  <si>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</si>
  <si>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</si>
  <si>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</si>
  <si>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</si>
  <si>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</si>
  <si>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</si>
  <si>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</si>
  <si>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</si>
  <si>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</si>
  <si>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</si>
  <si>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</si>
  <si>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</si>
  <si>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</si>
  <si>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</si>
  <si>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</si>
  <si>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</si>
  <si>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</si>
  <si>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</si>
  <si>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</si>
  <si>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</si>
  <si>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</si>
  <si>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</si>
  <si>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</si>
  <si>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</si>
  <si>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</si>
  <si>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</si>
  <si>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</si>
  <si>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</si>
  <si>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</si>
  <si>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</si>
  <si>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</si>
  <si>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</si>
  <si>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</si>
  <si>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</si>
  <si>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</si>
  <si>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</si>
  <si>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</si>
  <si>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</si>
  <si>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</si>
  <si>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</si>
  <si>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</si>
  <si>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</si>
  <si>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</si>
  <si>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</si>
  <si>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</si>
  <si>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</si>
  <si>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</si>
  <si>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</si>
  <si>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</si>
  <si>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</si>
  <si>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</si>
  <si>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</si>
  <si>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</si>
  <si>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</si>
  <si>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</si>
  <si>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</si>
  <si>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</si>
  <si>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</si>
  <si>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</si>
  <si>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</si>
  <si>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</si>
  <si>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</si>
  <si>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</si>
  <si>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</si>
  <si>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</si>
  <si>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</si>
  <si>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</si>
  <si>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</si>
  <si>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</si>
  <si>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</si>
  <si>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</si>
  <si>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</si>
  <si>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</si>
  <si>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</si>
  <si>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</si>
  <si>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</si>
  <si>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</si>
  <si>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</si>
  <si>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</si>
  <si>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</si>
  <si>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</si>
  <si>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</si>
  <si>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</si>
  <si>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</si>
  <si>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</si>
  <si>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</si>
  <si>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</si>
  <si>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</si>
  <si>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</si>
  <si>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</si>
  <si>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</si>
  <si>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</si>
  <si>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</si>
  <si>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</si>
  <si>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</si>
  <si>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</si>
  <si>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</si>
  <si>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</si>
  <si>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</si>
  <si>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</si>
  <si>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</si>
  <si>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</si>
  <si>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</si>
  <si>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</si>
  <si>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</si>
  <si>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</si>
  <si>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</si>
  <si>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</si>
  <si>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</si>
  <si>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</si>
  <si>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</si>
  <si>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</si>
  <si>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</si>
  <si>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</si>
  <si>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</si>
  <si>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</si>
  <si>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</si>
  <si>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</si>
  <si>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</si>
  <si>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</si>
  <si>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</si>
  <si>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</si>
  <si>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</si>
  <si>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</si>
  <si>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</si>
  <si>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</si>
  <si>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</si>
  <si>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</si>
  <si>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</si>
  <si>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</si>
  <si>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</si>
  <si>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</si>
  <si>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</si>
  <si>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</si>
  <si>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</si>
  <si>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</si>
  <si>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</si>
  <si>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</si>
  <si>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</si>
  <si>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</si>
  <si>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</si>
  <si>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</si>
  <si>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</si>
  <si>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</si>
  <si>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</si>
  <si>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</si>
  <si>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</si>
  <si>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</si>
  <si>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</si>
  <si>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</si>
  <si>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</si>
  <si>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</si>
  <si>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</si>
  <si>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</si>
  <si>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</si>
  <si>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</si>
  <si>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</si>
  <si>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</si>
  <si>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</si>
  <si>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</si>
  <si>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</si>
  <si>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</si>
  <si>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</si>
  <si>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</si>
  <si>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</si>
  <si>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</si>
  <si>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</si>
  <si>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</si>
  <si>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</si>
  <si>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</si>
  <si>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</si>
  <si>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</si>
  <si>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</si>
  <si>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</si>
  <si>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</si>
  <si>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</si>
  <si>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</si>
  <si>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</si>
  <si>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</si>
  <si>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</si>
  <si>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</si>
  <si>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</si>
  <si>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</si>
  <si>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</si>
  <si>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</si>
  <si>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</si>
  <si>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</si>
  <si>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</si>
  <si>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</si>
  <si>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</si>
  <si>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</si>
  <si>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</si>
  <si>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</si>
  <si>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</si>
  <si>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</si>
  <si>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</si>
  <si>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</si>
  <si>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</si>
  <si>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</si>
  <si>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</si>
  <si>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</si>
  <si>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</si>
  <si>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</si>
  <si>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</si>
  <si>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</si>
  <si>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</si>
  <si>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</si>
  <si>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</si>
  <si>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</si>
  <si>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</si>
  <si>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</si>
  <si>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</si>
  <si>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</si>
  <si>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</si>
  <si>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</si>
  <si>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</si>
  <si>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</si>
  <si>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</si>
  <si>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</si>
  <si>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</si>
  <si>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</si>
  <si>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</si>
  <si>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</si>
  <si>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</si>
  <si>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</si>
  <si>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</si>
  <si>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</si>
  <si>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</si>
  <si>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</si>
  <si>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</si>
  <si>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</si>
  <si>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</si>
  <si>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</si>
  <si>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</si>
  <si>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</si>
  <si>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</si>
  <si>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</si>
  <si>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</si>
  <si>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</si>
  <si>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</si>
  <si>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</si>
  <si>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</si>
  <si>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</si>
  <si>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</si>
  <si>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</si>
  <si>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</si>
  <si>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</si>
  <si>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</si>
  <si>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</si>
  <si>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</si>
  <si>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</si>
  <si>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</si>
  <si>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</si>
  <si>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</si>
  <si>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</si>
  <si>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</si>
  <si>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</si>
  <si>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</si>
  <si>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</si>
  <si>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</si>
  <si>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</si>
  <si>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</si>
  <si>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</si>
  <si>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</si>
  <si>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</si>
  <si>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</si>
  <si>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</si>
  <si>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</si>
  <si>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</si>
  <si>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</si>
  <si>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</si>
  <si>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</si>
  <si>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</si>
  <si>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</si>
  <si>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</si>
  <si>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</si>
  <si>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</si>
  <si>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</si>
  <si>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</si>
  <si>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</si>
  <si>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</si>
  <si>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</si>
  <si>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</si>
  <si>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</si>
  <si>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</si>
  <si>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</si>
  <si>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</si>
  <si>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</si>
  <si>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</si>
  <si>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</si>
  <si>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</si>
  <si>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</si>
  <si>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</si>
  <si>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</si>
  <si>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</si>
  <si>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</si>
  <si>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</si>
  <si>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</si>
  <si>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</si>
  <si>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</si>
  <si>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</si>
  <si>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</si>
  <si>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</si>
  <si>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</si>
  <si>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</si>
  <si>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</si>
  <si>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</si>
  <si>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</si>
  <si>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</si>
  <si>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</si>
  <si>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</si>
  <si>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</si>
  <si>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</si>
  <si>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</si>
  <si>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</si>
  <si>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</si>
  <si>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</si>
  <si>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</si>
  <si>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</si>
  <si>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</si>
  <si>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</si>
  <si>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</si>
  <si>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</si>
  <si>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</si>
  <si>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</si>
  <si>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</si>
  <si>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</si>
  <si>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</si>
  <si>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</si>
  <si>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</si>
  <si>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</si>
  <si>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</si>
  <si>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</si>
  <si>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</si>
  <si>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</si>
  <si>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</si>
  <si>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</si>
  <si>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</si>
  <si>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</si>
  <si>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</si>
  <si>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</si>
  <si>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</si>
  <si>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</si>
  <si>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</si>
  <si>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</si>
  <si>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</si>
  <si>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</si>
  <si>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</si>
  <si>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</si>
  <si>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</si>
  <si>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</si>
  <si>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</si>
  <si>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</si>
  <si>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</si>
  <si>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</si>
  <si>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</si>
  <si>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</si>
  <si>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</si>
  <si>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</si>
  <si>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</si>
  <si>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</si>
  <si>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</si>
  <si>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</si>
  <si>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</si>
  <si>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</si>
  <si>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</si>
  <si>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</si>
  <si>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</si>
  <si>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</si>
  <si>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</si>
  <si>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</si>
  <si>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</si>
  <si>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</si>
  <si>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</si>
  <si>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</si>
  <si>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</si>
  <si>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</si>
  <si>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</si>
  <si>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</si>
  <si>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</si>
  <si>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</si>
  <si>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</si>
  <si>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</si>
  <si>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</si>
  <si>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</si>
  <si>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</si>
  <si>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</si>
  <si>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</si>
  <si>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</si>
  <si>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</si>
  <si>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</si>
  <si>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</si>
  <si>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</si>
  <si>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</si>
  <si>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</si>
  <si>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</si>
  <si>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</si>
  <si>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</si>
  <si>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</si>
  <si>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</si>
  <si>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</si>
  <si>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</si>
  <si>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</si>
  <si>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</si>
  <si>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</si>
  <si>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</si>
  <si>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</si>
  <si>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</si>
  <si>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</si>
  <si>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</si>
  <si>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</si>
  <si>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</si>
  <si>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</si>
  <si>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</si>
  <si>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</si>
  <si>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</si>
  <si>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</si>
  <si>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</si>
  <si>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</si>
  <si>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</si>
  <si>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</si>
  <si>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</si>
  <si>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</si>
  <si>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</si>
  <si>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</si>
  <si>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</si>
  <si>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</si>
  <si>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</si>
  <si>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</si>
  <si>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</si>
  <si>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</si>
  <si>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</si>
  <si>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</si>
  <si>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</si>
  <si>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</si>
  <si>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</si>
  <si>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</si>
  <si>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</si>
  <si>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</si>
  <si>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</si>
  <si>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</si>
  <si>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</si>
  <si>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</si>
  <si>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</si>
  <si>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</si>
  <si>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</si>
  <si>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</si>
  <si>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</si>
  <si>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</si>
  <si>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</si>
  <si>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</si>
  <si>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</si>
  <si>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</si>
  <si>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</si>
  <si>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</si>
  <si>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</si>
  <si>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</si>
  <si>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</si>
  <si>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</si>
  <si>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</si>
  <si>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</si>
  <si>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</si>
  <si>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</si>
  <si>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</si>
  <si>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</si>
  <si>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</si>
  <si>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</si>
  <si>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</si>
  <si>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</si>
  <si>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</si>
  <si>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</si>
  <si>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</si>
  <si>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</si>
  <si>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</si>
  <si>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</si>
  <si>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</si>
  <si>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</si>
  <si>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</si>
  <si>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</si>
  <si>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</si>
  <si>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</si>
  <si>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</si>
  <si>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</si>
  <si>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</si>
  <si>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</si>
  <si>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</si>
  <si>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</si>
  <si>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</si>
  <si>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</si>
  <si>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</si>
  <si>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</si>
  <si>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</si>
  <si>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</si>
  <si>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</si>
  <si>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</si>
  <si>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</si>
  <si>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</si>
  <si>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</si>
  <si>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</si>
  <si>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</si>
  <si>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</si>
  <si>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</si>
  <si>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</si>
  <si>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</si>
  <si>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</si>
  <si>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</si>
  <si>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</si>
  <si>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</si>
  <si>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</si>
  <si>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</si>
  <si>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</si>
  <si>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</si>
  <si>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</si>
  <si>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</si>
  <si>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</si>
  <si>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</si>
  <si>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</si>
  <si>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</si>
  <si>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</si>
  <si>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</si>
  <si>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</si>
  <si>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</si>
  <si>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</si>
  <si>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</si>
  <si>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</si>
  <si>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</si>
  <si>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</si>
  <si>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</si>
  <si>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</si>
  <si>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</si>
  <si>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</si>
  <si>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</si>
  <si>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</si>
  <si>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</si>
  <si>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</si>
  <si>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</si>
  <si>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</si>
  <si>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</si>
  <si>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</si>
  <si>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</si>
  <si>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</si>
  <si>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</si>
  <si>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</si>
  <si>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</si>
  <si>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</si>
  <si>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</si>
  <si>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</si>
  <si>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</si>
  <si>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</si>
  <si>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</si>
  <si>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</si>
  <si>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</si>
  <si>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</si>
  <si>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</si>
  <si>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</si>
  <si>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</si>
  <si>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</si>
  <si>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</si>
  <si>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</si>
  <si>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</si>
  <si>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</si>
  <si>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</si>
  <si>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</si>
  <si>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</si>
  <si>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</si>
  <si>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</si>
  <si>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</si>
  <si>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</si>
  <si>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</si>
  <si>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</si>
  <si>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</si>
  <si>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</si>
  <si>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</si>
  <si>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</si>
  <si>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</si>
  <si>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</si>
  <si>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</si>
  <si>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</si>
  <si>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</si>
  <si>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</si>
  <si>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</si>
  <si>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</si>
  <si>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</si>
  <si>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</si>
  <si>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</si>
  <si>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</si>
  <si>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</si>
  <si>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</si>
  <si>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</si>
  <si>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</si>
  <si>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</si>
  <si>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</si>
  <si>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</si>
  <si>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</si>
  <si>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</si>
  <si>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</si>
  <si>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</si>
  <si>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</si>
  <si>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</si>
  <si>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</si>
  <si>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</si>
  <si>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</si>
  <si>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</si>
  <si>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</si>
  <si>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</si>
  <si>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</si>
  <si>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</si>
  <si>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</si>
  <si>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</si>
  <si>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</si>
  <si>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</si>
  <si>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</si>
  <si>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</si>
  <si>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</si>
  <si>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</si>
  <si>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</si>
  <si>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</si>
  <si>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</si>
  <si>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</si>
  <si>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</si>
  <si>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</si>
  <si>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</si>
  <si>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</si>
  <si>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</si>
  <si>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</si>
  <si>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</si>
  <si>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</si>
  <si>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</si>
  <si>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</si>
  <si>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</si>
  <si>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</si>
  <si>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</si>
  <si>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</si>
  <si>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</si>
  <si>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</si>
  <si>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</si>
  <si>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</si>
  <si>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</si>
  <si>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</si>
  <si>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</si>
  <si>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</si>
  <si>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</si>
  <si>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</si>
  <si>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</si>
  <si>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</si>
  <si>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</si>
  <si>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</si>
  <si>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</si>
  <si>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</si>
  <si>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</si>
  <si>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</si>
  <si>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</si>
  <si>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</si>
  <si>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</si>
  <si>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</si>
  <si>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</si>
  <si>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</si>
  <si>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</si>
  <si>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</si>
  <si>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</si>
  <si>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</si>
  <si>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</si>
  <si>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</si>
  <si>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</si>
  <si>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</si>
  <si>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</si>
  <si>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</si>
  <si>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</si>
  <si>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</si>
  <si>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</si>
  <si>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</si>
  <si>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</si>
  <si>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</si>
  <si>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</si>
  <si>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</si>
  <si>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</si>
  <si>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</si>
  <si>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</si>
  <si>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</si>
  <si>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</si>
  <si>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</si>
  <si>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</si>
  <si>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</si>
  <si>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</si>
  <si>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</si>
  <si>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</si>
  <si>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</si>
  <si>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</si>
  <si>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</si>
  <si>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</si>
  <si>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</si>
  <si>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</si>
  <si>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</si>
  <si>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</si>
  <si>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</si>
  <si>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</si>
  <si>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</si>
  <si>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</si>
  <si>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</si>
  <si>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</si>
  <si>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</si>
  <si>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</si>
  <si>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</si>
  <si>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</si>
  <si>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</si>
  <si>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</si>
  <si>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</si>
  <si>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</si>
  <si>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</si>
  <si>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</si>
  <si>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</si>
  <si>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</si>
  <si>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</si>
  <si>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</si>
  <si>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</si>
  <si>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</si>
  <si>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</si>
  <si>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</si>
  <si>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</si>
  <si>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</si>
  <si>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</si>
  <si>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</si>
  <si>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</si>
  <si>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</si>
  <si>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</si>
  <si>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</si>
  <si>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</si>
  <si>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</si>
  <si>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</si>
  <si>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</si>
  <si>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</si>
  <si>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</si>
  <si>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</si>
  <si>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</si>
  <si>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</si>
  <si>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</si>
  <si>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</si>
  <si>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</si>
  <si>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</si>
  <si>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</si>
  <si>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</si>
  <si>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</si>
  <si>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</si>
  <si>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</si>
  <si>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</si>
  <si>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</si>
  <si>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</si>
  <si>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</si>
  <si>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</si>
  <si>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</si>
  <si>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</si>
  <si>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</si>
  <si>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</si>
  <si>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</si>
  <si>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</si>
  <si>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</si>
  <si>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</si>
  <si>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</si>
  <si>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</si>
  <si>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</si>
  <si>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</si>
  <si>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</si>
  <si>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</si>
  <si>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</si>
  <si>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</si>
  <si>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</si>
  <si>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</si>
  <si>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</si>
  <si>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</si>
  <si>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</si>
  <si>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</si>
  <si>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</si>
  <si>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</si>
  <si>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</si>
  <si>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</si>
  <si>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</si>
  <si>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</si>
  <si>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</si>
  <si>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</si>
  <si>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</si>
  <si>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</si>
  <si>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</si>
  <si>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</si>
  <si>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</si>
  <si>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</si>
  <si>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</si>
  <si>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</si>
  <si>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</si>
  <si>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</si>
  <si>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</si>
  <si>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</si>
  <si>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</si>
  <si>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</si>
  <si>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</si>
  <si>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</si>
  <si>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</si>
  <si>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</si>
  <si>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</si>
  <si>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</si>
  <si>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</si>
  <si>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</si>
  <si>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</si>
  <si>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</si>
  <si>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</si>
  <si>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</si>
  <si>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</si>
  <si>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</si>
  <si>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</si>
  <si>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</si>
  <si>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</si>
  <si>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</si>
  <si>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</si>
  <si>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</si>
  <si>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</si>
  <si>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</si>
  <si>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</si>
  <si>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</si>
  <si>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</si>
  <si>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</si>
  <si>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</si>
  <si>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</si>
  <si>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</si>
  <si>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</si>
  <si>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</si>
  <si>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</si>
  <si>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</si>
  <si>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</si>
  <si>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</si>
  <si>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</si>
  <si>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</si>
  <si>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</si>
  <si>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</si>
  <si>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</si>
  <si>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</si>
  <si>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</si>
  <si>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</si>
  <si>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</si>
  <si>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</si>
  <si>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</si>
  <si>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</si>
  <si>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</si>
  <si>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</si>
  <si>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</si>
  <si>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</si>
  <si>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</si>
  <si>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</si>
  <si>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</si>
  <si>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</si>
  <si>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</si>
  <si>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</si>
  <si>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</si>
  <si>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</si>
  <si>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</si>
  <si>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</si>
  <si>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</si>
  <si>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</si>
  <si>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</si>
  <si>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</si>
  <si>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</si>
  <si>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</si>
  <si>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</si>
  <si>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</si>
  <si>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</si>
  <si>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</si>
  <si>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</si>
  <si>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</si>
  <si>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</si>
  <si>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</si>
  <si>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</si>
  <si>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</si>
  <si>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</si>
  <si>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</si>
  <si>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</si>
  <si>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</si>
  <si>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</si>
  <si>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</si>
  <si>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</si>
  <si>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</si>
  <si>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</si>
  <si>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</si>
  <si>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</si>
  <si>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</si>
  <si>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</si>
  <si>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</si>
  <si>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</si>
  <si>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</si>
  <si>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</si>
  <si>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</si>
  <si>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</si>
  <si>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</si>
  <si>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</si>
  <si>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</si>
  <si>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</si>
  <si>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</si>
  <si>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</si>
  <si>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</si>
  <si>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</si>
  <si>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</si>
  <si>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</si>
  <si>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</si>
  <si>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</si>
  <si>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</si>
  <si>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</si>
  <si>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</si>
  <si>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</si>
  <si>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</si>
  <si>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</si>
  <si>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</si>
  <si>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</si>
  <si>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</si>
  <si>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</si>
  <si>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</si>
  <si>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</si>
  <si>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</si>
  <si>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</si>
  <si>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</si>
  <si>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</si>
  <si>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</si>
  <si>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</si>
  <si>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</si>
  <si>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</si>
  <si>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</si>
  <si>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</si>
  <si>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</si>
  <si>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</si>
  <si>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</si>
  <si>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</si>
  <si>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</si>
  <si>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</si>
  <si>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</si>
  <si>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</si>
  <si>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</si>
  <si>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</si>
  <si>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</si>
  <si>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</si>
  <si>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</si>
  <si>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</si>
  <si>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</si>
  <si>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</si>
  <si>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</si>
  <si>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</si>
  <si>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</si>
  <si>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</si>
  <si>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</si>
  <si>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</si>
  <si>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</si>
  <si>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</si>
  <si>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</si>
  <si>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</si>
  <si>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</si>
  <si>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</si>
  <si>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</si>
  <si>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</si>
  <si>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</si>
  <si>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</si>
  <si>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</si>
  <si>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</si>
  <si>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</si>
  <si>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</si>
  <si>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</si>
  <si>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</si>
  <si>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</si>
  <si>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</si>
  <si>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</si>
  <si>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</si>
  <si>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</si>
  <si>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</si>
  <si>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</si>
  <si>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</si>
  <si>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</si>
  <si>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</si>
  <si>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</si>
  <si>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</si>
  <si>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</si>
  <si>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</si>
  <si>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</si>
  <si>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</si>
  <si>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</si>
  <si>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</si>
  <si>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</si>
  <si>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</si>
  <si>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</si>
  <si>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</si>
  <si>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</si>
  <si>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</si>
  <si>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</si>
  <si>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</si>
  <si>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</si>
  <si>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</si>
  <si>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</si>
  <si>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</si>
  <si>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</si>
  <si>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</si>
  <si>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</si>
  <si>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</si>
  <si>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</si>
  <si>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</si>
  <si>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</si>
  <si>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</si>
  <si>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</si>
  <si>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</si>
  <si>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</si>
  <si>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</si>
  <si>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</si>
  <si>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</si>
  <si>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</si>
  <si>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</si>
  <si>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</si>
  <si>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</si>
  <si>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</si>
  <si>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</si>
  <si>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</si>
  <si>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</si>
  <si>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</si>
  <si>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</si>
  <si>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</si>
  <si>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</si>
  <si>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</si>
  <si>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</si>
  <si>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</si>
  <si>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</si>
  <si>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</si>
  <si>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</si>
  <si>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</si>
  <si>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</si>
  <si>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</si>
  <si>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</si>
  <si>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</si>
  <si>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</si>
  <si>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</si>
  <si>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</si>
  <si>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</si>
  <si>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</si>
  <si>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</si>
  <si>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</si>
  <si>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</si>
  <si>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</si>
  <si>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</si>
  <si>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</si>
  <si>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</si>
  <si>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</si>
  <si>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</si>
  <si>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</si>
  <si>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</si>
  <si>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</si>
  <si>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</si>
  <si>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</si>
  <si>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</si>
  <si>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</si>
  <si>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</si>
  <si>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</si>
  <si>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</si>
  <si>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</si>
  <si>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</si>
  <si>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</si>
  <si>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</si>
  <si>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</si>
  <si>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</si>
  <si>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</si>
  <si>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</si>
  <si>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</si>
  <si>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</si>
  <si>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</si>
  <si>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</si>
  <si>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</si>
  <si>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</si>
  <si>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</si>
  <si>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</si>
  <si>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</si>
  <si>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</si>
  <si>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</si>
  <si>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</si>
  <si>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</si>
  <si>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</si>
  <si>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</si>
  <si>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</si>
  <si>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</si>
  <si>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</si>
  <si>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</si>
  <si>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</si>
  <si>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</si>
  <si>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</si>
  <si>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</si>
  <si>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</si>
  <si>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</si>
  <si>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</si>
  <si>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</si>
  <si>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</si>
  <si>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</si>
  <si>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</si>
  <si>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</si>
  <si>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</si>
  <si>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</si>
  <si>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</si>
  <si>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</si>
  <si>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</si>
  <si>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</si>
  <si>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</si>
  <si>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</si>
  <si>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</si>
  <si>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</si>
  <si>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</si>
  <si>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</si>
  <si>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</si>
  <si>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</si>
  <si>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</si>
  <si>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</si>
  <si>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</si>
  <si>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</si>
  <si>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</si>
  <si>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</si>
  <si>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</si>
  <si>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</si>
  <si>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</si>
  <si>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</si>
  <si>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</si>
  <si>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</si>
  <si>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</si>
  <si>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</si>
  <si>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</si>
  <si>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</si>
  <si>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</si>
  <si>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</si>
  <si>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</si>
  <si>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</si>
  <si>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</si>
  <si>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</si>
  <si>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</si>
  <si>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</si>
  <si>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</si>
  <si>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</si>
  <si>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</si>
  <si>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</si>
  <si>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</si>
  <si>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</si>
  <si>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</si>
  <si>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</si>
  <si>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</si>
  <si>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</si>
  <si>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</si>
  <si>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</si>
  <si>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</si>
  <si>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</si>
  <si>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</si>
  <si>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</si>
  <si>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</si>
  <si>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</si>
  <si>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</si>
  <si>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</si>
  <si>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</si>
  <si>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</si>
  <si>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</si>
  <si>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</si>
  <si>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</si>
  <si>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</si>
  <si>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</si>
  <si>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</si>
  <si>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</si>
  <si>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</si>
  <si>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</si>
  <si>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</si>
  <si>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</si>
  <si>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</si>
  <si>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</si>
  <si>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</si>
  <si>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</si>
  <si>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</si>
  <si>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</si>
  <si>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</si>
  <si>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</si>
  <si>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</si>
  <si>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</si>
  <si>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</si>
  <si>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</si>
  <si>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</si>
  <si>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</si>
  <si>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</si>
  <si>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</si>
  <si>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</si>
  <si>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</si>
  <si>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</si>
  <si>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</si>
  <si>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</si>
  <si>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</si>
  <si>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</si>
  <si>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</si>
  <si>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</si>
  <si>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</si>
  <si>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</si>
  <si>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</si>
  <si>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</si>
  <si>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</si>
  <si>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</si>
  <si>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</si>
  <si>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</si>
  <si>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</si>
  <si>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</si>
  <si>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</si>
  <si>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</si>
  <si>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</si>
  <si>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</si>
  <si>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</si>
  <si>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</si>
  <si>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</si>
  <si>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</si>
  <si>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</si>
  <si>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</si>
  <si>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</si>
  <si>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</si>
  <si>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</si>
  <si>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</si>
  <si>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</si>
  <si>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</si>
  <si>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</si>
  <si>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</si>
  <si>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</si>
  <si>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</si>
  <si>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</si>
  <si>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</si>
  <si>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</si>
  <si>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</si>
  <si>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</si>
  <si>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</si>
  <si>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</si>
  <si>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</si>
  <si>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</si>
  <si>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</si>
  <si>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</si>
  <si>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</si>
  <si>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</si>
  <si>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</si>
  <si>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</si>
  <si>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</si>
  <si>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</si>
  <si>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</si>
  <si>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</si>
  <si>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</si>
  <si>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</si>
  <si>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</si>
  <si>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</si>
  <si>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</si>
  <si>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</si>
  <si>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</si>
  <si>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</si>
  <si>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</si>
  <si>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</si>
  <si>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</si>
  <si>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</si>
  <si>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</si>
  <si>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</si>
  <si>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</si>
  <si>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</si>
  <si>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</si>
  <si>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</si>
  <si>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</si>
  <si>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</si>
  <si>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</si>
  <si>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</si>
  <si>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</si>
  <si>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</si>
  <si>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</si>
  <si>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</si>
  <si>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</si>
  <si>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</si>
  <si>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</si>
  <si>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</si>
  <si>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</si>
  <si>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</si>
  <si>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</si>
  <si>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</si>
  <si>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</si>
  <si>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</si>
  <si>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</si>
  <si>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</si>
  <si>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</si>
  <si>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</si>
  <si>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</si>
  <si>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</si>
  <si>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</si>
  <si>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</si>
  <si>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</si>
  <si>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</si>
  <si>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</si>
  <si>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</si>
  <si>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</si>
  <si>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</si>
  <si>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</si>
  <si>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</si>
  <si>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</si>
  <si>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</si>
  <si>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</si>
  <si>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</si>
  <si>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</si>
  <si>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</si>
  <si>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</si>
  <si>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</si>
  <si>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</si>
  <si>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</si>
  <si>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</si>
  <si>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</si>
  <si>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</si>
  <si>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</si>
  <si>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</si>
  <si>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</si>
  <si>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</si>
  <si>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</si>
  <si>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</si>
  <si>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</si>
  <si>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</si>
  <si>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</si>
  <si>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</si>
  <si>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</si>
  <si>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</si>
  <si>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</si>
  <si>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</si>
  <si>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</si>
  <si>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</si>
  <si>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</si>
  <si>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</si>
  <si>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</si>
  <si>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</si>
  <si>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</si>
  <si>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</si>
  <si>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</si>
  <si>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</si>
  <si>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</si>
  <si>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</si>
  <si>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</si>
  <si>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</si>
  <si>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</si>
  <si>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</si>
  <si>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</si>
  <si>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</si>
  <si>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</si>
  <si>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</si>
  <si>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</si>
  <si>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</si>
  <si>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</si>
  <si>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</si>
  <si>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</si>
  <si>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</si>
  <si>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</si>
  <si>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</si>
  <si>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</si>
  <si>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</si>
  <si>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</si>
  <si>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</si>
  <si>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</si>
  <si>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</si>
  <si>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</si>
  <si>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</si>
  <si>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</si>
  <si>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</si>
  <si>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</si>
  <si>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</si>
  <si>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</si>
  <si>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</si>
  <si>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</si>
  <si>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</si>
  <si>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</si>
  <si>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</si>
  <si>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</si>
  <si>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</si>
  <si>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</si>
  <si>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</si>
  <si>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</si>
  <si>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</si>
  <si>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</si>
  <si>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</si>
  <si>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</si>
  <si>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</si>
  <si>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</si>
  <si>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</si>
  <si>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</si>
  <si>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</si>
  <si>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</si>
  <si>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</si>
  <si>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</si>
  <si>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</si>
  <si>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</si>
  <si>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</si>
  <si>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</si>
  <si>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</si>
  <si>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</si>
  <si>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</si>
  <si>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</si>
  <si>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</si>
  <si>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</si>
  <si>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</si>
  <si>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</si>
  <si>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</si>
  <si>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</si>
  <si>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</si>
  <si>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</si>
  <si>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</si>
  <si>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</si>
  <si>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</si>
  <si>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</si>
  <si>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</si>
  <si>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</si>
  <si>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</si>
  <si>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</si>
  <si>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</si>
  <si>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</si>
  <si>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</si>
  <si>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</si>
  <si>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</si>
  <si>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</si>
  <si>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</si>
  <si>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</si>
  <si>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</si>
  <si>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</si>
  <si>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</si>
  <si>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</si>
  <si>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</si>
  <si>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</si>
  <si>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</si>
  <si>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</si>
  <si>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</si>
  <si>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</si>
  <si>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</si>
  <si>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</si>
  <si>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</si>
  <si>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</si>
  <si>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</si>
  <si>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</si>
  <si>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</si>
  <si>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</si>
  <si>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</si>
  <si>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</si>
  <si>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</si>
  <si>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</si>
  <si>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</si>
  <si>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</si>
  <si>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</si>
  <si>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</si>
  <si>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</si>
  <si>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</si>
  <si>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</si>
  <si>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</si>
  <si>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</si>
  <si>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</si>
  <si>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</si>
  <si>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</si>
  <si>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</si>
  <si>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</si>
  <si>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</si>
  <si>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</si>
  <si>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</si>
  <si>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</si>
  <si>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</si>
  <si>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</si>
  <si>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</si>
  <si>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</si>
  <si>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</si>
  <si>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</si>
  <si>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</si>
  <si>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</si>
  <si>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</si>
  <si>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</si>
  <si>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</si>
  <si>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</si>
  <si>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</si>
  <si>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</si>
  <si>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</si>
  <si>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</si>
  <si>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</si>
  <si>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</si>
  <si>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</si>
  <si>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</si>
  <si>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</si>
  <si>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</si>
  <si>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</si>
  <si>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</si>
  <si>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</si>
  <si>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</si>
  <si>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</si>
  <si>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</si>
  <si>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</si>
  <si>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</si>
  <si>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</si>
  <si>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</si>
  <si>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</si>
  <si>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</si>
  <si>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</si>
  <si>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</si>
  <si>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</si>
  <si>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</si>
  <si>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</si>
  <si>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</si>
  <si>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</si>
  <si>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</si>
  <si>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</si>
  <si>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</si>
  <si>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</si>
  <si>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</si>
  <si>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</si>
  <si>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</si>
  <si>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</si>
  <si>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</si>
  <si>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</si>
  <si>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</si>
  <si>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</si>
  <si>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</si>
  <si>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</si>
  <si>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</si>
  <si>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</si>
  <si>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</si>
  <si>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</si>
  <si>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</si>
  <si>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</si>
  <si>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</si>
  <si>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</si>
  <si>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</si>
  <si>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</si>
  <si>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</si>
  <si>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</si>
  <si>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</si>
  <si>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</si>
  <si>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</si>
  <si>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</si>
  <si>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</si>
  <si>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</si>
  <si>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</si>
  <si>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</si>
  <si>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</si>
  <si>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</si>
  <si>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</si>
  <si>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</si>
  <si>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</si>
  <si>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</si>
  <si>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</si>
  <si>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</si>
  <si>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</si>
  <si>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</si>
  <si>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</si>
  <si>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</si>
  <si>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</si>
  <si>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</si>
  <si>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</si>
  <si>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</si>
  <si>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</si>
  <si>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</si>
  <si>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</si>
  <si>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</si>
  <si>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</si>
  <si>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</si>
  <si>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</si>
  <si>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</si>
  <si>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</si>
  <si>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</si>
  <si>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</si>
  <si>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</si>
  <si>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</si>
  <si>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</si>
  <si>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</si>
  <si>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</si>
  <si>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</si>
  <si>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</si>
  <si>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</si>
  <si>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</si>
  <si>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</si>
  <si>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</si>
  <si>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</si>
  <si>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</si>
  <si>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</si>
  <si>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</si>
  <si>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</si>
  <si>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</si>
  <si>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</si>
  <si>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</si>
  <si>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</si>
  <si>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</si>
  <si>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</si>
  <si>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</si>
  <si>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</si>
  <si>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</si>
  <si>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</si>
  <si>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</si>
  <si>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</si>
  <si>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</si>
  <si>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</si>
  <si>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</si>
  <si>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</si>
  <si>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</si>
  <si>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</si>
  <si>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</si>
  <si>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</si>
  <si>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</si>
  <si>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</si>
  <si>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</si>
  <si>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</si>
  <si>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</si>
  <si>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</si>
  <si>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</si>
  <si>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</si>
  <si>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</si>
  <si>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</si>
  <si>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</si>
  <si>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</si>
  <si>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</si>
  <si>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</si>
  <si>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</si>
  <si>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</si>
  <si>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</si>
  <si>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</si>
  <si>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</si>
  <si>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</si>
  <si>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</si>
  <si>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</si>
  <si>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</si>
  <si>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</si>
  <si>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</si>
  <si>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</si>
  <si>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</si>
  <si>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</si>
  <si>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</si>
  <si>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</si>
  <si>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</si>
  <si>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</si>
  <si>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</si>
  <si>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</si>
  <si>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</si>
  <si>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</si>
  <si>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</si>
  <si>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</si>
  <si>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</si>
  <si>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</si>
  <si>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</si>
  <si>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</si>
  <si>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</si>
  <si>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</si>
  <si>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</si>
  <si>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</si>
  <si>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</si>
  <si>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</si>
  <si>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</si>
  <si>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</si>
  <si>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</si>
  <si>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</si>
  <si>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</si>
  <si>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</si>
  <si>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</si>
  <si>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</si>
  <si>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</si>
  <si>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</si>
  <si>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</si>
  <si>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</si>
  <si>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</si>
  <si>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</si>
  <si>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</si>
  <si>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</si>
  <si>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</si>
  <si>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</si>
  <si>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</si>
  <si>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</si>
  <si>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</si>
  <si>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</si>
  <si>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</si>
  <si>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</si>
  <si>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</si>
  <si>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</si>
  <si>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</si>
  <si>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</si>
  <si>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</si>
  <si>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</si>
  <si>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</si>
  <si>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</si>
  <si>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</si>
  <si>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</si>
  <si>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</si>
  <si>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</si>
  <si>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</si>
  <si>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</si>
  <si>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</si>
  <si>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</si>
  <si>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</si>
  <si>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</si>
  <si>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</si>
  <si>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</si>
  <si>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</si>
  <si>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</si>
  <si>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</si>
  <si>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</si>
  <si>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</si>
  <si>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</si>
  <si>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</si>
  <si>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</si>
  <si>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</si>
  <si>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</si>
  <si>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</si>
  <si>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</si>
  <si>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</si>
  <si>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</si>
  <si>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</si>
  <si>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</si>
  <si>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</si>
  <si>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</si>
  <si>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</si>
  <si>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</si>
  <si>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</si>
  <si>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</si>
  <si>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</si>
  <si>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</si>
  <si>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</si>
  <si>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</si>
  <si>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</si>
  <si>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</si>
  <si>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</si>
  <si>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</si>
  <si>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</si>
  <si>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</si>
  <si>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</si>
  <si>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</si>
  <si>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</si>
  <si>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</si>
  <si>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</si>
  <si>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</si>
  <si>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</si>
  <si>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</si>
  <si>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</si>
  <si>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</si>
  <si>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</si>
  <si>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</si>
  <si>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</si>
  <si>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</si>
  <si>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</si>
  <si>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</si>
  <si>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</si>
  <si>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</si>
  <si>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</si>
  <si>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</si>
  <si>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</si>
  <si>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</si>
  <si>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</si>
  <si>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</si>
  <si>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</si>
  <si>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</si>
  <si>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</si>
  <si>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</si>
  <si>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</si>
  <si>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</si>
  <si>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</si>
  <si>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</si>
  <si>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</si>
  <si>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</si>
  <si>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</si>
  <si>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</si>
  <si>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</si>
  <si>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</si>
  <si>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</si>
  <si>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</si>
  <si>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</si>
  <si>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</si>
  <si>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</si>
  <si>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</si>
  <si>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</si>
  <si>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</si>
  <si>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</si>
  <si>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</si>
  <si>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</si>
  <si>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</si>
  <si>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</si>
  <si>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</si>
  <si>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</si>
  <si>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</si>
  <si>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</si>
  <si>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</si>
  <si>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</si>
  <si>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</si>
  <si>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</si>
  <si>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</si>
  <si>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</si>
  <si>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</si>
  <si>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</si>
  <si>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</si>
  <si>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</si>
  <si>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</si>
  <si>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</si>
  <si>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</si>
  <si>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</si>
  <si>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</si>
  <si>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</si>
  <si>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</si>
  <si>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</si>
  <si>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</si>
  <si>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</si>
  <si>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</si>
  <si>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</si>
  <si>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</si>
  <si>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</si>
  <si>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</si>
  <si>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</si>
  <si>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</si>
  <si>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</si>
  <si>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</si>
  <si>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</si>
  <si>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</si>
  <si>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</si>
  <si>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</si>
  <si>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</si>
  <si>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</si>
  <si>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</si>
  <si>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</si>
  <si>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</si>
  <si>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</si>
  <si>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</si>
  <si>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</si>
  <si>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</si>
  <si>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</si>
  <si>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</si>
  <si>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</si>
  <si>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</si>
  <si>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</si>
  <si>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</si>
  <si>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</si>
  <si>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</si>
  <si>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</si>
  <si>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</si>
  <si>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</si>
  <si>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</si>
  <si>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</si>
  <si>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</si>
  <si>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</si>
  <si>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</si>
  <si>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</si>
  <si>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</si>
  <si>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</si>
  <si>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</si>
  <si>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</si>
  <si>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</si>
  <si>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</si>
  <si>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</si>
  <si>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</si>
  <si>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</si>
  <si>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</si>
  <si>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</si>
  <si>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</si>
  <si>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</si>
  <si>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</si>
  <si>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</si>
  <si>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</si>
  <si>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</si>
  <si>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</si>
  <si>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</si>
  <si>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</si>
  <si>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</si>
  <si>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</si>
  <si>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</si>
  <si>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</si>
  <si>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</si>
  <si>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</si>
  <si>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</si>
  <si>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</si>
  <si>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</si>
  <si>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</si>
  <si>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</si>
  <si>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</si>
  <si>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</si>
  <si>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</si>
  <si>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</si>
  <si>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</si>
  <si>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</si>
  <si>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</si>
  <si>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</si>
  <si>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</si>
  <si>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</si>
  <si>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</si>
  <si>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</si>
  <si>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</si>
  <si>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</si>
  <si>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</si>
  <si>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</si>
  <si>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</si>
  <si>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</si>
  <si>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</si>
  <si>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</si>
  <si>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</si>
  <si>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</si>
  <si>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</si>
  <si>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</si>
  <si>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</si>
  <si>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</si>
  <si>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</si>
  <si>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</si>
  <si>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</si>
  <si>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</si>
  <si>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</si>
  <si>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</si>
  <si>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</si>
  <si>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</si>
  <si>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</si>
  <si>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</si>
  <si>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</si>
  <si>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</si>
  <si>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</si>
  <si>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</si>
  <si>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</si>
  <si>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</si>
  <si>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</si>
  <si>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</si>
  <si>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</si>
  <si>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</si>
  <si>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</si>
  <si>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</si>
  <si>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</si>
  <si>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</si>
  <si>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</si>
  <si>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</si>
  <si>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</si>
  <si>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</si>
  <si>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</si>
  <si>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</si>
  <si>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</si>
  <si>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</si>
  <si>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</si>
  <si>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</si>
  <si>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</si>
  <si>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</si>
  <si>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</si>
  <si>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</si>
  <si>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</si>
  <si>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</si>
  <si>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</si>
  <si>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</si>
  <si>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</si>
  <si>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</si>
  <si>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</si>
  <si>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</si>
  <si>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</si>
  <si>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</si>
  <si>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</si>
  <si>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</si>
  <si>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</si>
  <si>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</si>
  <si>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</si>
  <si>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</si>
  <si>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</si>
  <si>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</si>
  <si>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</si>
  <si>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</si>
  <si>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</si>
  <si>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</si>
  <si>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</si>
  <si>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</si>
  <si>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</si>
  <si>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</si>
  <si>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</si>
  <si>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</si>
  <si>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</si>
  <si>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</si>
  <si>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</si>
  <si>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</si>
  <si>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</si>
  <si>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</si>
  <si>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</si>
  <si>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</si>
  <si>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</si>
  <si>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</si>
  <si>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</si>
  <si>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</si>
  <si>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</si>
  <si>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</si>
  <si>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</si>
  <si>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</si>
  <si>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</si>
  <si>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</si>
  <si>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</si>
  <si>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</si>
  <si>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</si>
  <si>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</si>
  <si>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</si>
  <si>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</si>
  <si>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</si>
  <si>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</si>
  <si>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</si>
  <si>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</si>
  <si>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</si>
  <si>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</si>
  <si>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</si>
  <si>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</si>
  <si>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</si>
  <si>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</si>
  <si>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</si>
  <si>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</si>
  <si>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</si>
  <si>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</si>
  <si>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</si>
  <si>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</si>
  <si>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</si>
  <si>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</si>
  <si>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</si>
  <si>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</si>
  <si>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</si>
  <si>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</si>
  <si>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</si>
  <si>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</si>
  <si>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</si>
  <si>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</si>
  <si>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</si>
  <si>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</si>
  <si>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</si>
  <si>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</si>
  <si>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</si>
  <si>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</si>
  <si>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</si>
  <si>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</si>
  <si>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</si>
  <si>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</si>
  <si>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</si>
  <si>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</si>
  <si>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</si>
  <si>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</si>
  <si>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</si>
  <si>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</si>
  <si>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</si>
  <si>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</si>
  <si>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</si>
  <si>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</si>
  <si>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</si>
  <si>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</si>
  <si>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</si>
  <si>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</si>
  <si>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</si>
  <si>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</si>
  <si>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</si>
  <si>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</si>
  <si>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</si>
  <si>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</si>
  <si>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</si>
  <si>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</si>
  <si>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</si>
  <si>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</si>
  <si>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</si>
  <si>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</si>
  <si>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</si>
  <si>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</si>
  <si>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</si>
  <si>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</si>
  <si>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</si>
  <si>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</si>
  <si>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</si>
  <si>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</si>
  <si>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</si>
  <si>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</si>
  <si>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</si>
  <si>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</si>
  <si>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</si>
  <si>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</si>
  <si>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</si>
  <si>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</si>
  <si>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</si>
  <si>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</si>
  <si>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</si>
  <si>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</si>
  <si>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</si>
  <si>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</si>
  <si>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</si>
  <si>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</si>
  <si>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</si>
  <si>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</si>
  <si>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</si>
  <si>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</si>
  <si>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</si>
  <si>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</si>
  <si>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</si>
  <si>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</si>
  <si>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</si>
  <si>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</si>
  <si>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</si>
  <si>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</si>
  <si>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</si>
  <si>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</si>
  <si>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</si>
  <si>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</si>
  <si>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</si>
  <si>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</si>
  <si>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</si>
  <si>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</si>
  <si>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</si>
  <si>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</si>
  <si>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</si>
  <si>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</si>
  <si>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</si>
  <si>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</si>
  <si>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</si>
  <si>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</si>
  <si>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</si>
  <si>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</si>
  <si>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</si>
  <si>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</si>
  <si>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</si>
  <si>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</si>
  <si>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</si>
  <si>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</si>
  <si>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</si>
  <si>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</si>
  <si>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</si>
  <si>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</si>
  <si>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</si>
  <si>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</si>
  <si>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</si>
  <si>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</si>
  <si>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</si>
  <si>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</si>
  <si>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</si>
  <si>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</si>
  <si>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</si>
  <si>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</si>
  <si>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</si>
  <si>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</si>
  <si>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</si>
  <si>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</si>
  <si>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</si>
  <si>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</si>
  <si>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</si>
  <si>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</si>
  <si>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</si>
  <si>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</si>
  <si>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</si>
  <si>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</si>
  <si>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</si>
  <si>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</si>
  <si>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</si>
  <si>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</si>
  <si>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</si>
  <si>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</si>
  <si>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</si>
  <si>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</si>
  <si>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</si>
  <si>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</si>
  <si>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</si>
  <si>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</si>
  <si>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</si>
  <si>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</si>
  <si>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</si>
  <si>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</si>
  <si>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</si>
  <si>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</si>
  <si>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</si>
  <si>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</si>
  <si>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</si>
  <si>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</si>
  <si>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</si>
  <si>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</si>
  <si>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</si>
  <si>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</si>
  <si>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</si>
  <si>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</si>
  <si>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</si>
  <si>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</si>
  <si>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</si>
  <si>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</si>
  <si>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</si>
  <si>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</si>
  <si>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</si>
  <si>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</si>
  <si>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</si>
  <si>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</si>
  <si>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</si>
  <si>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</si>
  <si>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</si>
  <si>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</si>
  <si>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</si>
  <si>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</si>
  <si>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</si>
  <si>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</si>
  <si>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</si>
  <si>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</si>
  <si>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</si>
  <si>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</si>
  <si>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</si>
  <si>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</si>
  <si>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</si>
  <si>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</si>
  <si>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</si>
  <si>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</si>
  <si>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</si>
  <si>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</si>
  <si>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</si>
  <si>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</si>
  <si>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</si>
  <si>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</si>
  <si>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</si>
  <si>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</si>
  <si>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</si>
  <si>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</si>
  <si>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</si>
  <si>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</si>
  <si>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</si>
  <si>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</si>
  <si>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</si>
  <si>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</si>
  <si>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</si>
  <si>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</si>
  <si>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</si>
  <si>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</si>
  <si>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</si>
  <si>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</si>
  <si>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</si>
  <si>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</si>
  <si>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</si>
  <si>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</si>
  <si>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</si>
  <si>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</si>
  <si>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</si>
  <si>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</si>
  <si>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</si>
  <si>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</si>
  <si>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</si>
  <si>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</si>
  <si>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</si>
  <si>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</si>
  <si>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</si>
  <si>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</si>
  <si>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</si>
  <si>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</si>
  <si>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</si>
  <si>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</si>
  <si>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</si>
  <si>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</si>
  <si>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</si>
  <si>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</si>
  <si>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</si>
  <si>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</si>
  <si>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</si>
  <si>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</si>
  <si>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</si>
  <si>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</si>
  <si>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</si>
  <si>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</si>
  <si>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</si>
  <si>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</si>
  <si>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</si>
  <si>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</si>
  <si>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</si>
  <si>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</si>
  <si>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</si>
  <si>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</si>
  <si>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</si>
  <si>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</si>
  <si>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</si>
  <si>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</si>
  <si>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</si>
  <si>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</si>
  <si>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</si>
  <si>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</si>
  <si>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</si>
  <si>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</si>
  <si>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</si>
  <si>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</si>
  <si>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</si>
  <si>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</si>
  <si>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</si>
  <si>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</si>
  <si>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</si>
  <si>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</si>
  <si>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</si>
  <si>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</si>
  <si>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</si>
  <si>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</si>
  <si>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</si>
  <si>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</si>
  <si>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</si>
  <si>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</si>
  <si>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</si>
  <si>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</si>
  <si>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</si>
  <si>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</si>
  <si>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</si>
  <si>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</si>
  <si>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</si>
  <si>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</si>
  <si>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</si>
  <si>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</si>
  <si>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</si>
  <si>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</si>
  <si>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</si>
  <si>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</si>
  <si>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</si>
  <si>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</si>
  <si>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</si>
  <si>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</si>
  <si>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</si>
  <si>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</si>
  <si>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</si>
  <si>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</si>
  <si>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</si>
  <si>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</si>
  <si>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</si>
  <si>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</si>
  <si>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</si>
  <si>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</si>
  <si>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</si>
  <si>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</si>
  <si>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</si>
  <si>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</si>
  <si>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</si>
  <si>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</si>
  <si>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</si>
  <si>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</si>
  <si>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</si>
  <si>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</si>
  <si>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</si>
  <si>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</si>
  <si>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</si>
  <si>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</si>
  <si>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</si>
  <si>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</si>
  <si>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</si>
  <si>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</si>
  <si>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</si>
  <si>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</si>
  <si>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</si>
  <si>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</si>
  <si>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</si>
  <si>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</si>
  <si>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</si>
  <si>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</si>
  <si>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</si>
  <si>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</si>
  <si>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</si>
  <si>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</si>
  <si>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</si>
  <si>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</si>
  <si>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</si>
  <si>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</si>
  <si>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</si>
  <si>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</si>
  <si>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</si>
  <si>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</si>
  <si>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</si>
  <si>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</si>
  <si>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</si>
  <si>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</si>
  <si>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</si>
  <si>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</si>
  <si>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</si>
  <si>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</si>
  <si>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</si>
  <si>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</si>
  <si>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</si>
  <si>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</si>
  <si>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</si>
  <si>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</si>
  <si>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</si>
  <si>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</si>
  <si>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</si>
  <si>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</si>
  <si>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</si>
  <si>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</si>
  <si>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</si>
  <si>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</si>
  <si>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</si>
  <si>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</si>
  <si>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</si>
  <si>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</si>
  <si>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</si>
  <si>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</si>
  <si>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</si>
  <si>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</si>
  <si>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</si>
  <si>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</si>
  <si>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</si>
  <si>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</si>
  <si>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</si>
  <si>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</si>
  <si>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</si>
  <si>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</si>
  <si>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</si>
  <si>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</si>
  <si>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</si>
  <si>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</si>
  <si>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</si>
  <si>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</si>
  <si>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</si>
  <si>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</si>
  <si>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</si>
  <si>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</si>
  <si>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</si>
  <si>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</si>
  <si>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</si>
  <si>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</si>
  <si>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</si>
  <si>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</si>
  <si>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</si>
  <si>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</si>
  <si>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</si>
  <si>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</si>
  <si>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</si>
  <si>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</si>
  <si>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</si>
  <si>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</si>
  <si>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</si>
  <si>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</si>
  <si>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</si>
  <si>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</si>
  <si>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</si>
  <si>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</si>
  <si>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</si>
  <si>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</si>
  <si>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</si>
  <si>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</si>
  <si>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</si>
  <si>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</si>
  <si>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</si>
  <si>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</si>
  <si>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</si>
  <si>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</si>
  <si>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</si>
  <si>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</si>
  <si>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</si>
  <si>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</si>
  <si>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</si>
  <si>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</si>
  <si>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</si>
  <si>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</si>
  <si>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</si>
  <si>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</si>
  <si>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</si>
  <si>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</si>
  <si>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</si>
  <si>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</si>
  <si>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</si>
  <si>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</si>
  <si>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</si>
  <si>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</si>
  <si>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</si>
  <si>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</si>
  <si>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</si>
  <si>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</si>
  <si>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</si>
  <si>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</si>
  <si>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</si>
  <si>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</si>
  <si>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</si>
  <si>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</si>
  <si>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</si>
  <si>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</si>
  <si>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</si>
  <si>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</si>
  <si>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</si>
  <si>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</si>
  <si>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</si>
  <si>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</si>
  <si>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</si>
  <si>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</si>
  <si>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</si>
  <si>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</si>
  <si>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</si>
  <si>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</si>
  <si>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</si>
  <si>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</si>
  <si>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</si>
  <si>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</si>
  <si>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</si>
  <si>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</si>
  <si>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</si>
  <si>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</si>
  <si>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</si>
  <si>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</si>
  <si>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</si>
  <si>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</si>
  <si>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</si>
  <si>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</si>
  <si>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</si>
  <si>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</si>
  <si>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</si>
  <si>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</si>
  <si>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</si>
  <si>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</si>
  <si>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</si>
  <si>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</si>
  <si>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</si>
  <si>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</si>
  <si>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</si>
  <si>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</si>
  <si>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</si>
  <si>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</si>
  <si>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</si>
  <si>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</si>
  <si>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</si>
  <si>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</si>
  <si>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</si>
  <si>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</si>
  <si>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</si>
  <si>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</si>
  <si>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</si>
  <si>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</si>
  <si>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</si>
  <si>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</si>
  <si>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</si>
  <si>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</si>
  <si>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</si>
  <si>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</si>
  <si>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</si>
  <si>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</si>
  <si>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</si>
  <si>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</si>
  <si>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</si>
  <si>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</si>
  <si>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</si>
  <si>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</si>
  <si>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</si>
  <si>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</si>
  <si>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</si>
  <si>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</si>
  <si>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</si>
  <si>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</si>
  <si>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</si>
  <si>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</si>
  <si>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</si>
  <si>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</si>
  <si>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</si>
  <si>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</si>
  <si>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</si>
  <si>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</si>
  <si>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</si>
  <si>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</si>
  <si>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</si>
  <si>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</si>
  <si>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</si>
  <si>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</si>
  <si>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</si>
  <si>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</si>
  <si>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</si>
  <si>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</si>
  <si>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</si>
  <si>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</si>
  <si>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</si>
  <si>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</si>
  <si>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</si>
  <si>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</si>
  <si>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</si>
  <si>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</si>
  <si>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</si>
  <si>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</si>
  <si>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</si>
  <si>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</si>
  <si>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</si>
  <si>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</si>
  <si>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</si>
  <si>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</si>
  <si>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</si>
  <si>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</si>
  <si>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</si>
  <si>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</si>
  <si>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</si>
  <si>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</si>
  <si>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</si>
  <si>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</si>
  <si>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</si>
  <si>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</si>
  <si>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</si>
  <si>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</si>
  <si>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</si>
  <si>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</si>
  <si>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</si>
  <si>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</si>
  <si>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</si>
  <si>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</si>
  <si>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</si>
  <si>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</si>
  <si>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</si>
  <si>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</si>
  <si>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</si>
  <si>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</si>
  <si>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</si>
  <si>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</si>
  <si>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</si>
  <si>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</si>
  <si>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</si>
  <si>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</si>
  <si>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</si>
  <si>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</si>
  <si>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</si>
  <si>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</si>
  <si>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</si>
  <si>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</si>
  <si>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</si>
  <si>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</si>
  <si>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</si>
  <si>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</si>
  <si>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</si>
  <si>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</si>
  <si>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</si>
  <si>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</si>
  <si>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</si>
  <si>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</si>
  <si>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</si>
  <si>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</si>
  <si>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</si>
  <si>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</si>
  <si>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</si>
  <si>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</si>
  <si>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</si>
  <si>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</si>
  <si>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</si>
  <si>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</si>
  <si>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</si>
  <si>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</si>
  <si>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</si>
  <si>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</si>
  <si>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</si>
  <si>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</si>
  <si>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</si>
  <si>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</si>
  <si>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</si>
  <si>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</si>
  <si>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</si>
  <si>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</si>
  <si>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</si>
  <si>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</si>
  <si>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</si>
  <si>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</si>
  <si>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</si>
  <si>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</si>
  <si>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</si>
  <si>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</si>
  <si>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</si>
  <si>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</si>
  <si>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</si>
  <si>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</si>
  <si>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</si>
  <si>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</si>
  <si>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</si>
  <si>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</si>
  <si>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</si>
  <si>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</si>
  <si>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</si>
  <si>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</si>
  <si>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</si>
  <si>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</si>
  <si>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</si>
  <si>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</si>
  <si>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</si>
  <si>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</si>
  <si>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</si>
  <si>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</si>
  <si>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</si>
  <si>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</si>
  <si>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</si>
  <si>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</si>
  <si>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</si>
  <si>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</si>
  <si>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</si>
  <si>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</si>
  <si>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</si>
  <si>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</si>
  <si>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</si>
  <si>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</si>
  <si>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</si>
  <si>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</si>
  <si>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</si>
  <si>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</si>
  <si>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</si>
  <si>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</si>
  <si>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</si>
  <si>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</si>
  <si>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</si>
  <si>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</si>
  <si>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</si>
  <si>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</si>
  <si>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</si>
  <si>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</si>
  <si>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</si>
  <si>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</si>
  <si>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</si>
  <si>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</si>
  <si>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</si>
  <si>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</si>
  <si>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</si>
  <si>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</si>
  <si>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</si>
  <si>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</si>
  <si>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</si>
  <si>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</si>
  <si>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</si>
  <si>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</si>
  <si>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</si>
  <si>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</si>
  <si>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</si>
  <si>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</si>
  <si>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</si>
  <si>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</si>
  <si>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</si>
  <si>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</si>
  <si>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</si>
  <si>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</si>
  <si>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</si>
  <si>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</si>
  <si>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</si>
  <si>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</si>
  <si>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</si>
  <si>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</si>
  <si>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</si>
  <si>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</si>
  <si>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</si>
  <si>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</si>
  <si>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</si>
  <si>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</si>
  <si>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</si>
  <si>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</si>
  <si>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</si>
  <si>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</si>
  <si>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</si>
  <si>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</si>
  <si>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</si>
  <si>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</si>
  <si>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</si>
  <si>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</si>
  <si>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</si>
  <si>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</si>
  <si>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</si>
  <si>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</si>
  <si>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</si>
  <si>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</si>
  <si>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</si>
  <si>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</si>
  <si>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</si>
  <si>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</si>
  <si>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</si>
  <si>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</si>
  <si>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</si>
  <si>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</si>
  <si>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</si>
  <si>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</si>
  <si>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</si>
  <si>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</si>
  <si>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</si>
  <si>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</si>
  <si>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</si>
  <si>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</si>
  <si>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</si>
  <si>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</si>
  <si>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</si>
  <si>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</si>
  <si>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</si>
  <si>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</si>
  <si>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</si>
  <si>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</si>
  <si>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</si>
  <si>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</si>
  <si>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</si>
  <si>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</si>
  <si>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</si>
  <si>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</si>
  <si>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</si>
  <si>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</si>
  <si>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</si>
  <si>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</si>
  <si>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</si>
  <si>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</si>
  <si>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</si>
  <si>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</si>
  <si>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</si>
  <si>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</si>
  <si>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</si>
  <si>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</si>
  <si>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</si>
  <si>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</si>
  <si>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</si>
  <si>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</si>
  <si>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</si>
  <si>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</si>
  <si>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</si>
  <si>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</si>
  <si>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</si>
  <si>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</si>
  <si>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</si>
  <si>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</si>
  <si>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</si>
  <si>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</si>
  <si>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</si>
  <si>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</si>
  <si>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</si>
  <si>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</si>
  <si>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</si>
  <si>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</si>
  <si>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</si>
  <si>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</si>
  <si>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</si>
  <si>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</si>
  <si>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</si>
  <si>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</si>
  <si>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</si>
  <si>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</si>
  <si>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</si>
  <si>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</si>
  <si>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</si>
  <si>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</si>
  <si>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</si>
  <si>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</si>
  <si>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</si>
  <si>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</si>
  <si>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</si>
  <si>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</si>
  <si>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</si>
  <si>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</si>
  <si>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</si>
  <si>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</si>
  <si>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</si>
  <si>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</si>
  <si>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</si>
  <si>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</si>
  <si>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</si>
  <si>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</si>
  <si>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</si>
  <si>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</si>
  <si>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</si>
  <si>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</si>
  <si>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</si>
  <si>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</si>
  <si>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</si>
  <si>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</si>
  <si>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</si>
  <si>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</si>
  <si>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</si>
  <si>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</si>
  <si>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</si>
  <si>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</si>
  <si>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</si>
  <si>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</si>
  <si>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</si>
  <si>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</si>
  <si>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</si>
  <si>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</si>
  <si>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</si>
  <si>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</si>
  <si>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</si>
  <si>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</si>
  <si>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</si>
  <si>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</si>
  <si>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</si>
  <si>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</si>
  <si>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</si>
  <si>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</si>
  <si>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</si>
  <si>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</si>
  <si>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</si>
  <si>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</si>
  <si>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</si>
  <si>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</si>
  <si>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</si>
  <si>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</si>
  <si>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</si>
  <si>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</si>
  <si>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</si>
  <si>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</si>
  <si>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</si>
  <si>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</si>
  <si>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</si>
  <si>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</si>
  <si>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</si>
  <si>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</si>
  <si>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</si>
  <si>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</si>
  <si>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</si>
  <si>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</si>
  <si>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</si>
  <si>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</si>
  <si>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</si>
  <si>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</si>
  <si>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</si>
  <si>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</si>
  <si>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</si>
  <si>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</si>
  <si>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</si>
  <si>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</si>
  <si>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</si>
  <si>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</si>
  <si>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</si>
  <si>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</si>
  <si>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</si>
  <si>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</si>
  <si>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</si>
  <si>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</si>
  <si>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</si>
  <si>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</si>
  <si>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</si>
  <si>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</si>
  <si>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</si>
  <si>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</si>
  <si>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</si>
  <si>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</si>
  <si>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</si>
  <si>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</si>
  <si>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</si>
  <si>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</si>
  <si>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</si>
  <si>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</si>
  <si>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</si>
  <si>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</si>
  <si>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</si>
  <si>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</si>
  <si>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</si>
  <si>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</si>
  <si>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</si>
  <si>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</si>
  <si>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</si>
  <si>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</si>
  <si>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</si>
  <si>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</si>
  <si>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</si>
  <si>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</si>
  <si>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</si>
  <si>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</si>
  <si>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</si>
  <si>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</si>
  <si>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</si>
  <si>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</si>
  <si>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</si>
  <si>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</si>
  <si>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</si>
  <si>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</si>
  <si>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</si>
  <si>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</si>
  <si>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</si>
  <si>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</si>
  <si>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</si>
  <si>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</si>
  <si>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</si>
  <si>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</si>
  <si>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</si>
  <si>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</si>
  <si>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</si>
  <si>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</si>
  <si>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</si>
  <si>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</si>
  <si>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</si>
  <si>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</si>
  <si>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</si>
  <si>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</si>
  <si>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</si>
  <si>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</si>
  <si>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</si>
  <si>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</si>
  <si>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</si>
  <si>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</si>
  <si>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</si>
  <si>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</si>
  <si>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</si>
  <si>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</si>
  <si>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</si>
  <si>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</si>
  <si>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</si>
  <si>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</si>
  <si>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</si>
  <si>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</si>
  <si>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</si>
  <si>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</si>
  <si>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</si>
  <si>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</si>
  <si>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</si>
  <si>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</si>
  <si>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</si>
  <si>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</si>
  <si>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</si>
  <si>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</si>
  <si>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</si>
  <si>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</si>
  <si>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</si>
  <si>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</si>
  <si>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</si>
  <si>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</si>
  <si>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</si>
  <si>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</si>
  <si>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</si>
  <si>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</si>
  <si>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</si>
  <si>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</si>
  <si>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</si>
  <si>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</si>
  <si>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</si>
  <si>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</si>
  <si>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</si>
  <si>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</si>
  <si>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</si>
  <si>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</si>
  <si>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</si>
  <si>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</si>
  <si>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</si>
  <si>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</si>
  <si>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</si>
  <si>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</si>
  <si>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</si>
  <si>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</si>
  <si>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</si>
  <si>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</si>
  <si>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</si>
  <si>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</si>
  <si>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</si>
  <si>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</si>
  <si>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</si>
  <si>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</si>
  <si>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</si>
  <si>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</si>
  <si>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</si>
  <si>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</si>
  <si>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</si>
  <si>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</si>
  <si>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</si>
  <si>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</si>
  <si>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</si>
  <si>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</si>
  <si>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</si>
  <si>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</si>
  <si>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</si>
  <si>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</si>
  <si>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</si>
  <si>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</si>
  <si>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</si>
  <si>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</si>
  <si>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</si>
  <si>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</si>
  <si>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</si>
  <si>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</si>
  <si>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</si>
  <si>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</si>
  <si>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</si>
  <si>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</si>
  <si>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</si>
  <si>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</si>
  <si>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</si>
  <si>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</si>
  <si>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</si>
  <si>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</si>
  <si>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</si>
  <si>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</si>
  <si>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</si>
  <si>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</si>
  <si>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</si>
  <si>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</si>
  <si>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</si>
  <si>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</si>
  <si>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</si>
  <si>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</si>
  <si>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</si>
  <si>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</si>
  <si>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</si>
  <si>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</si>
  <si>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</si>
  <si>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</si>
  <si>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</si>
  <si>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</si>
  <si>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</si>
  <si>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</si>
  <si>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</si>
  <si>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</si>
  <si>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</si>
  <si>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</si>
  <si>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</si>
  <si>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</si>
  <si>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</si>
  <si>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</si>
  <si>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</si>
  <si>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</si>
  <si>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</si>
  <si>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</si>
  <si>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</si>
  <si>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</si>
  <si>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</si>
  <si>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</si>
  <si>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</si>
  <si>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</si>
  <si>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</si>
  <si>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</si>
  <si>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</si>
  <si>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</si>
  <si>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</si>
  <si>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</si>
  <si>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</si>
  <si>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</si>
  <si>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</si>
  <si>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</si>
  <si>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</si>
  <si>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</si>
  <si>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</si>
  <si>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</si>
  <si>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</si>
  <si>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</si>
  <si>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</si>
  <si>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</si>
  <si>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</si>
  <si>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</si>
  <si>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</si>
  <si>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</si>
  <si>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</si>
  <si>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</si>
  <si>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</si>
  <si>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</si>
  <si>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</si>
  <si>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</si>
  <si>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</si>
  <si>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</si>
  <si>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</si>
  <si>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</si>
  <si>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</si>
  <si>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</si>
  <si>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</si>
  <si>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</si>
  <si>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</si>
  <si>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</si>
  <si>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</si>
  <si>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</si>
  <si>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</si>
  <si>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</si>
  <si>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</si>
  <si>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</si>
  <si>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</si>
  <si>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</si>
  <si>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</si>
  <si>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</si>
  <si>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</si>
  <si>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</si>
  <si>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</si>
  <si>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</si>
  <si>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</si>
  <si>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</si>
  <si>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</si>
  <si>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</si>
  <si>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</si>
  <si>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</si>
  <si>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</si>
  <si>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</si>
  <si>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</si>
  <si>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</si>
  <si>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</si>
  <si>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</si>
  <si>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</si>
  <si>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</si>
  <si>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</si>
  <si>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</si>
  <si>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</si>
  <si>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</si>
  <si>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</si>
  <si>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</si>
  <si>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</si>
  <si>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</si>
  <si>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</si>
  <si>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</si>
  <si>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</si>
  <si>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</si>
  <si>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</si>
  <si>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</si>
  <si>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</si>
  <si>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</si>
  <si>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</si>
  <si>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</si>
  <si>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</si>
  <si>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</si>
  <si>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</si>
  <si>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</si>
  <si>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</si>
  <si>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</si>
  <si>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</si>
  <si>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</si>
  <si>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</si>
  <si>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</si>
  <si>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</si>
  <si>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</si>
  <si>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</si>
  <si>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</si>
  <si>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</si>
  <si>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</si>
  <si>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</si>
  <si>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</si>
  <si>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</si>
  <si>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</si>
  <si>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</si>
  <si>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</si>
  <si>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</si>
  <si>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</si>
  <si>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</si>
  <si>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</si>
  <si>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</si>
  <si>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</si>
  <si>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</si>
  <si>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</si>
  <si>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</si>
  <si>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</si>
  <si>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</si>
  <si>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</si>
  <si>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</si>
  <si>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</si>
  <si>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</si>
  <si>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</si>
  <si>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</si>
  <si>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</si>
  <si>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</si>
  <si>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</si>
  <si>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</si>
  <si>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</si>
  <si>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</si>
  <si>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</si>
  <si>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</si>
  <si>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</si>
  <si>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</si>
  <si>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</si>
  <si>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</si>
  <si>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</si>
  <si>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</si>
  <si>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</si>
  <si>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</si>
  <si>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</si>
  <si>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</si>
  <si>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</si>
  <si>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</si>
  <si>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</si>
  <si>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</si>
  <si>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</si>
  <si>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</si>
  <si>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</si>
  <si>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</si>
  <si>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</si>
  <si>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</si>
  <si>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</si>
  <si>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</si>
  <si>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</si>
  <si>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</si>
  <si>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</si>
  <si>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</si>
  <si>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</si>
  <si>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</si>
  <si>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</si>
  <si>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</si>
  <si>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</si>
  <si>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</si>
  <si>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</si>
  <si>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</si>
  <si>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</si>
  <si>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</si>
  <si>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</si>
  <si>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</si>
  <si>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</si>
  <si>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</si>
  <si>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</si>
  <si>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</si>
  <si>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</si>
  <si>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</si>
  <si>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</si>
  <si>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</si>
  <si>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</si>
  <si>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</si>
  <si>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</si>
  <si>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</si>
  <si>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</si>
  <si>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</si>
  <si>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</si>
  <si>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</si>
  <si>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</si>
  <si>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</si>
  <si>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</si>
  <si>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</si>
  <si>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</si>
  <si>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</si>
  <si>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</si>
  <si>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</si>
  <si>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</si>
  <si>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</si>
  <si>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</si>
  <si>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</si>
  <si>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</si>
  <si>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</si>
  <si>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</si>
  <si>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</si>
  <si>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</si>
  <si>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</si>
  <si>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</si>
  <si>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</si>
  <si>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</si>
  <si>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</si>
  <si>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</si>
  <si>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</si>
  <si>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</si>
  <si>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</si>
  <si>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</si>
  <si>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</si>
  <si>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</si>
  <si>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</si>
  <si>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</si>
  <si>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</si>
  <si>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</si>
  <si>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</si>
  <si>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</si>
  <si>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</si>
  <si>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</si>
  <si>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</si>
  <si>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</si>
  <si>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</si>
  <si>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</si>
  <si>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</si>
  <si>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</si>
  <si>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</si>
  <si>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</si>
  <si>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</si>
  <si>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</si>
  <si>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</si>
  <si>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</si>
  <si>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</si>
  <si>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</si>
  <si>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</si>
  <si>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</si>
  <si>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</si>
  <si>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</si>
  <si>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</si>
  <si>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</si>
  <si>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</si>
  <si>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</si>
  <si>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</si>
  <si>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</si>
  <si>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</si>
  <si>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</si>
  <si>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</si>
  <si>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</si>
  <si>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</si>
  <si>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</si>
  <si>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</si>
  <si>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</si>
  <si>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</si>
  <si>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</si>
  <si>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</si>
  <si>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</si>
  <si>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</si>
  <si>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</si>
  <si>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</si>
  <si>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</si>
  <si>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</si>
  <si>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</si>
  <si>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</si>
  <si>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</si>
  <si>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</si>
  <si>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</si>
  <si>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</si>
  <si>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</si>
  <si>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</si>
  <si>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</si>
  <si>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</si>
  <si>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</si>
  <si>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</si>
  <si>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</si>
  <si>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</si>
  <si>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</si>
  <si>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</si>
  <si>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</si>
  <si>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</si>
  <si>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</si>
  <si>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</si>
  <si>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</si>
  <si>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</si>
  <si>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</si>
  <si>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</si>
  <si>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</si>
  <si>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</si>
  <si>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</si>
  <si>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</si>
  <si>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</si>
  <si>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</si>
  <si>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</si>
  <si>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</si>
  <si>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</si>
  <si>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</si>
  <si>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</si>
  <si>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</si>
  <si>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</si>
  <si>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</si>
  <si>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</si>
  <si>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</si>
  <si>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</si>
  <si>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</si>
  <si>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</si>
  <si>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</si>
  <si>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</si>
  <si>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</si>
  <si>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</si>
  <si>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</si>
  <si>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</si>
  <si>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</si>
  <si>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</si>
  <si>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</si>
  <si>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</si>
  <si>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</si>
  <si>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</si>
  <si>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</si>
  <si>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</si>
  <si>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</si>
  <si>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</si>
  <si>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</si>
  <si>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</si>
  <si>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</si>
  <si>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</si>
  <si>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</si>
  <si>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</si>
  <si>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</si>
  <si>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</si>
  <si>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</si>
  <si>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</si>
  <si>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</si>
  <si>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</si>
  <si>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</si>
  <si>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</si>
  <si>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</si>
  <si>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</si>
  <si>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</si>
  <si>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</si>
  <si>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</si>
  <si>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</si>
  <si>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</si>
  <si>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</si>
  <si>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</si>
  <si>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</si>
  <si>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</si>
  <si>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</si>
  <si>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</si>
  <si>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</si>
  <si>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</si>
  <si>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</si>
  <si>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</si>
  <si>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</si>
  <si>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</si>
  <si>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</si>
  <si>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</si>
  <si>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</si>
  <si>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</si>
  <si>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</si>
  <si>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</si>
  <si>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</si>
  <si>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</si>
  <si>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</si>
  <si>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</si>
  <si>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</si>
  <si>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</si>
  <si>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</si>
  <si>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</si>
  <si>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</si>
  <si>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</si>
  <si>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</si>
  <si>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</si>
  <si>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</si>
  <si>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</si>
  <si>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</si>
  <si>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</si>
  <si>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</si>
  <si>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</si>
  <si>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</si>
  <si>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</si>
  <si>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</si>
  <si>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</si>
  <si>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</si>
  <si>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</si>
  <si>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</si>
  <si>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</si>
  <si>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</si>
  <si>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</si>
  <si>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</si>
  <si>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</si>
  <si>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</si>
  <si>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</si>
  <si>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</si>
  <si>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</si>
  <si>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</si>
  <si>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</si>
  <si>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</si>
  <si>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</si>
  <si>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</si>
  <si>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</si>
  <si>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</si>
  <si>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</si>
  <si>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</si>
  <si>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</si>
  <si>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</si>
  <si>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</si>
  <si>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</si>
  <si>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</si>
  <si>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</si>
  <si>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</si>
  <si>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</si>
  <si>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</si>
  <si>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</si>
  <si>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</si>
  <si>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</si>
  <si>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</si>
  <si>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</si>
  <si>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</si>
  <si>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</si>
  <si>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</si>
  <si>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</si>
  <si>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</si>
  <si>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</si>
  <si>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</si>
  <si>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</si>
  <si>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</si>
  <si>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</si>
  <si>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</si>
  <si>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</si>
  <si>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</si>
  <si>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</si>
  <si>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</si>
  <si>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</si>
  <si>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</si>
  <si>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</si>
  <si>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</si>
  <si>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</si>
  <si>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</si>
  <si>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</si>
  <si>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</si>
  <si>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</si>
  <si>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</si>
  <si>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</si>
  <si>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</si>
  <si>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</si>
  <si>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</si>
  <si>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</si>
  <si>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</si>
  <si>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</si>
  <si>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</si>
  <si>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</si>
  <si>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</si>
  <si>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</si>
  <si>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</si>
  <si>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</si>
  <si>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</si>
  <si>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</si>
  <si>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</si>
  <si>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</si>
  <si>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</si>
  <si>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</si>
  <si>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</si>
  <si>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</si>
  <si>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</si>
  <si>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</si>
  <si>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</si>
  <si>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</si>
  <si>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</si>
  <si>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</si>
  <si>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</si>
  <si>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</si>
  <si>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</si>
  <si>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</si>
  <si>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</si>
  <si>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</si>
  <si>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</si>
  <si>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</si>
  <si>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</si>
  <si>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</si>
  <si>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</si>
  <si>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</si>
  <si>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</si>
  <si>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</si>
  <si>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</si>
  <si>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</si>
  <si>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</si>
  <si>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</si>
  <si>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</si>
  <si>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</si>
  <si>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</si>
  <si>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</si>
  <si>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</si>
  <si>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</si>
  <si>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</si>
  <si>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</si>
  <si>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</si>
  <si>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</si>
  <si>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</si>
  <si>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</si>
  <si>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</si>
  <si>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</si>
  <si>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</si>
  <si>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</si>
  <si>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</si>
  <si>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</si>
  <si>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</si>
  <si>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</si>
  <si>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</si>
  <si>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</si>
  <si>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</si>
  <si>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</si>
  <si>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</si>
  <si>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</si>
  <si>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</si>
  <si>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</si>
  <si>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</si>
  <si>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</si>
  <si>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</si>
  <si>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</si>
  <si>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</si>
  <si>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</si>
  <si>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</si>
  <si>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</si>
  <si>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</si>
  <si>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</si>
  <si>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</si>
  <si>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</si>
  <si>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</si>
  <si>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</si>
  <si>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</si>
  <si>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</si>
  <si>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</si>
  <si>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</si>
  <si>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</si>
  <si>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</si>
  <si>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</si>
  <si>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</si>
  <si>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</si>
  <si>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</si>
  <si>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</si>
  <si>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</si>
  <si>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</si>
  <si>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</si>
  <si>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</si>
  <si>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</si>
  <si>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</si>
  <si>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</si>
  <si>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</si>
  <si>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</si>
  <si>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</si>
  <si>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</si>
  <si>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</si>
  <si>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</si>
  <si>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</si>
  <si>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</si>
  <si>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</si>
  <si>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</si>
  <si>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</si>
  <si>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</si>
  <si>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</si>
  <si>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</si>
  <si>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</si>
  <si>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</si>
  <si>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</si>
  <si>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</si>
  <si>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</si>
  <si>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</si>
  <si>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</si>
  <si>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</si>
  <si>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</si>
  <si>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</si>
  <si>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</si>
  <si>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</si>
  <si>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</si>
  <si>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</si>
  <si>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</si>
  <si>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</si>
  <si>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</si>
  <si>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</si>
  <si>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</si>
  <si>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</si>
  <si>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</si>
  <si>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</si>
  <si>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</si>
  <si>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</si>
  <si>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</si>
  <si>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</si>
  <si>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</si>
  <si>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</si>
  <si>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</si>
  <si>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</si>
  <si>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</si>
  <si>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</si>
  <si>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</si>
  <si>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</si>
  <si>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</si>
  <si>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</si>
  <si>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</si>
  <si>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</si>
  <si>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</si>
  <si>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</si>
  <si>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</si>
  <si>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</si>
  <si>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</si>
  <si>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</si>
  <si>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</si>
  <si>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</si>
  <si>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</si>
  <si>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</si>
  <si>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</si>
  <si>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</si>
  <si>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</si>
  <si>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</si>
  <si>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</si>
  <si>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</si>
  <si>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</si>
  <si>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</si>
  <si>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</si>
  <si>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</si>
  <si>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</si>
  <si>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</si>
  <si>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</si>
  <si>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</si>
  <si>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</si>
  <si>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</si>
  <si>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</si>
  <si>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</si>
  <si>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</si>
  <si>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</si>
  <si>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</si>
  <si>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</si>
  <si>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</si>
  <si>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</si>
  <si>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</si>
  <si>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</si>
  <si>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</si>
  <si>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</si>
  <si>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</si>
  <si>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</si>
  <si>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</si>
  <si>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</si>
  <si>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</si>
  <si>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</si>
  <si>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</si>
  <si>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</si>
  <si>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</si>
  <si>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</si>
  <si>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</si>
  <si>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</si>
  <si>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</si>
  <si>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</si>
  <si>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</si>
  <si>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</si>
  <si>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</si>
  <si>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</si>
  <si>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</si>
  <si>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</si>
  <si>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</si>
  <si>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</si>
  <si>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</si>
  <si>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</si>
  <si>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</si>
  <si>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</si>
  <si>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</si>
  <si>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</si>
  <si>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</si>
  <si>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</si>
  <si>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</si>
  <si>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</si>
  <si>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</si>
  <si>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</si>
  <si>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</si>
  <si>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</si>
  <si>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</si>
  <si>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</si>
  <si>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</si>
  <si>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</si>
  <si>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</si>
  <si>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</si>
  <si>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</si>
  <si>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</si>
  <si>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</si>
  <si>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</si>
  <si>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</si>
  <si>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</si>
  <si>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</si>
  <si>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</si>
  <si>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</si>
  <si>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</si>
  <si>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</si>
  <si>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</si>
  <si>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</si>
  <si>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</si>
  <si>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</si>
  <si>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</si>
  <si>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</si>
  <si>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</si>
  <si>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</si>
  <si>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</si>
  <si>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</si>
  <si>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</si>
  <si>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</si>
  <si>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</si>
  <si>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</si>
  <si>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</si>
  <si>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</si>
  <si>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</si>
  <si>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</si>
  <si>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</si>
  <si>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</si>
  <si>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</si>
  <si>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</si>
  <si>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</si>
  <si>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</si>
  <si>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</si>
  <si>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</si>
  <si>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</si>
  <si>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</si>
  <si>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</si>
  <si>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</si>
  <si>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</si>
  <si>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</si>
  <si>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</si>
  <si>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</si>
  <si>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</si>
  <si>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</si>
  <si>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</si>
  <si>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</si>
  <si>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</si>
  <si>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</si>
  <si>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</si>
  <si>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</si>
  <si>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</si>
  <si>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</si>
  <si>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</si>
  <si>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</si>
  <si>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</si>
  <si>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</si>
  <si>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</si>
  <si>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</si>
  <si>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</si>
  <si>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</si>
  <si>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</si>
  <si>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</si>
  <si>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</si>
  <si>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</si>
  <si>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</si>
  <si>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</si>
  <si>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</si>
  <si>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</si>
  <si>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</si>
  <si>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</si>
  <si>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</si>
  <si>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</si>
  <si>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</si>
  <si>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</si>
  <si>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</si>
  <si>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</si>
  <si>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</si>
  <si>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</si>
  <si>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</si>
  <si>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</si>
  <si>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</si>
  <si>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</si>
  <si>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</si>
  <si>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</si>
  <si>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</si>
  <si>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</si>
  <si>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</si>
  <si>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</si>
  <si>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</si>
  <si>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</si>
  <si>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</si>
  <si>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</si>
  <si>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</si>
  <si>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</si>
  <si>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</si>
  <si>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</si>
  <si>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</si>
  <si>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</si>
  <si>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</si>
  <si>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</si>
  <si>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</si>
  <si>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</si>
  <si>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</si>
  <si>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</si>
  <si>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</si>
  <si>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</si>
  <si>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</si>
  <si>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</si>
  <si>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</si>
  <si>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</si>
  <si>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</si>
  <si>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</si>
  <si>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</si>
  <si>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</si>
  <si>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</si>
  <si>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</si>
  <si>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</si>
  <si>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</si>
  <si>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</si>
  <si>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</si>
  <si>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</si>
  <si>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</si>
  <si>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</si>
  <si>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</si>
  <si>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</si>
  <si>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</si>
  <si>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</si>
  <si>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</si>
  <si>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</si>
  <si>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</si>
  <si>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</si>
  <si>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</si>
  <si>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</si>
  <si>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</si>
  <si>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</si>
  <si>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</si>
  <si>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</si>
  <si>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</si>
  <si>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</si>
  <si>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</si>
  <si>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</si>
  <si>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</si>
  <si>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</si>
  <si>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</si>
  <si>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</si>
  <si>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</si>
  <si>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</si>
  <si>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</si>
  <si>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</si>
  <si>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</si>
  <si>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</si>
  <si>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</si>
  <si>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</si>
  <si>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</si>
  <si>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</si>
  <si>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</si>
  <si>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</si>
  <si>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</si>
  <si>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</si>
  <si>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</si>
  <si>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</si>
  <si>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</si>
  <si>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</si>
  <si>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</si>
  <si>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</si>
  <si>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</si>
  <si>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</si>
  <si>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</si>
  <si>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</si>
  <si>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</si>
  <si>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</si>
  <si>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</si>
  <si>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</si>
  <si>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</si>
  <si>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</si>
  <si>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</si>
  <si>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</si>
  <si>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</si>
  <si>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</si>
  <si>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</si>
  <si>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</si>
  <si>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</si>
  <si>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</si>
  <si>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</si>
  <si>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</si>
  <si>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</si>
  <si>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</si>
  <si>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</si>
  <si>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</si>
  <si>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</si>
  <si>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</si>
  <si>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</si>
  <si>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</si>
  <si>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</si>
  <si>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</si>
  <si>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</si>
  <si>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</si>
  <si>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</si>
  <si>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</si>
  <si>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</si>
  <si>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</si>
  <si>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</si>
  <si>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</si>
  <si>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</si>
  <si>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</si>
  <si>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</si>
  <si>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</si>
  <si>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</si>
  <si>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</si>
  <si>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</si>
  <si>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</si>
  <si>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</si>
  <si>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</si>
  <si>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</si>
  <si>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</si>
  <si>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</si>
  <si>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</si>
  <si>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</si>
  <si>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</si>
  <si>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</si>
  <si>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</si>
  <si>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</si>
  <si>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</si>
  <si>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</si>
  <si>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</si>
  <si>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</si>
  <si>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</si>
  <si>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</si>
  <si>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</si>
  <si>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</si>
  <si>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</si>
  <si>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</si>
  <si>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</si>
  <si>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</si>
  <si>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</si>
  <si>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</si>
  <si>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</si>
  <si>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</si>
  <si>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</si>
  <si>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</si>
  <si>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</si>
  <si>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</si>
  <si>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</si>
  <si>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</si>
  <si>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</si>
  <si>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</si>
  <si>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</si>
  <si>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</si>
  <si>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</si>
  <si>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</si>
  <si>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</si>
  <si>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</si>
  <si>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</si>
  <si>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</si>
  <si>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</si>
  <si>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</si>
  <si>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</si>
  <si>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</si>
  <si>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</si>
  <si>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</si>
  <si>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</si>
  <si>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</si>
  <si>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</si>
  <si>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</si>
  <si>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</si>
  <si>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</si>
  <si>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</si>
  <si>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</si>
  <si>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</si>
  <si>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</si>
  <si>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</si>
  <si>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</si>
  <si>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</si>
  <si>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</si>
  <si>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</si>
  <si>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</si>
  <si>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</si>
  <si>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</si>
  <si>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</si>
  <si>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</si>
  <si>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</si>
  <si>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</si>
  <si>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</si>
  <si>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</si>
  <si>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</si>
  <si>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</si>
  <si>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</si>
  <si>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</si>
  <si>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</si>
  <si>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</si>
  <si>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</si>
  <si>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</si>
  <si>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</si>
  <si>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</si>
  <si>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</si>
  <si>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</si>
  <si>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</si>
  <si>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</si>
  <si>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</si>
  <si>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</si>
  <si>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</si>
  <si>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</si>
  <si>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</si>
  <si>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</si>
  <si>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</si>
  <si>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</si>
  <si>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</si>
  <si>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</si>
  <si>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</si>
  <si>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</si>
  <si>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</si>
  <si>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</si>
  <si>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</si>
  <si>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</si>
  <si>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</si>
  <si>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</si>
  <si>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</si>
  <si>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</si>
  <si>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</si>
  <si>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</si>
  <si>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</si>
  <si>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</si>
  <si>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</si>
  <si>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</si>
  <si>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</si>
  <si>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</si>
  <si>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</si>
  <si>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</si>
  <si>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</si>
  <si>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</si>
  <si>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</si>
  <si>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</si>
  <si>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</si>
  <si>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</si>
  <si>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</si>
  <si>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</si>
  <si>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</si>
  <si>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</si>
  <si>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</si>
  <si>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</si>
  <si>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</si>
  <si>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</si>
  <si>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</si>
  <si>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</si>
  <si>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</si>
  <si>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</si>
  <si>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</si>
  <si>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</si>
  <si>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</si>
  <si>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</si>
  <si>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</si>
  <si>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</si>
  <si>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</si>
  <si>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</si>
  <si>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</si>
  <si>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</si>
  <si>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</si>
  <si>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</si>
  <si>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</si>
  <si>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</si>
  <si>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</si>
  <si>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</si>
  <si>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</si>
  <si>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</si>
  <si>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</si>
  <si>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</si>
  <si>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</si>
  <si>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</si>
  <si>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</si>
  <si>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</si>
  <si>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</si>
  <si>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</si>
  <si>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</si>
  <si>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</si>
  <si>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</si>
  <si>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</si>
  <si>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</si>
  <si>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</si>
  <si>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</si>
  <si>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</si>
  <si>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</si>
  <si>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</si>
  <si>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</si>
  <si>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</si>
  <si>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</si>
  <si>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</si>
  <si>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</si>
  <si>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</si>
  <si>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</si>
  <si>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</si>
  <si>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</si>
  <si>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</si>
  <si>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</si>
  <si>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</si>
  <si>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</si>
  <si>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</si>
  <si>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</si>
  <si>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</si>
  <si>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</si>
  <si>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</si>
  <si>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</si>
  <si>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</si>
  <si>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</si>
  <si>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</si>
  <si>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</si>
  <si>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</si>
  <si>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</si>
  <si>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</si>
  <si>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</si>
  <si>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</si>
  <si>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</si>
  <si>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</si>
  <si>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</si>
  <si>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</si>
  <si>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</si>
  <si>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</si>
  <si>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</si>
  <si>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</si>
  <si>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</si>
  <si>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</si>
  <si>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</si>
  <si>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</si>
  <si>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</si>
  <si>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</si>
  <si>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</si>
  <si>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</si>
  <si>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</si>
  <si>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</si>
  <si>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</si>
  <si>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</si>
  <si>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</si>
  <si>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</si>
  <si>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</si>
  <si>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</si>
  <si>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</si>
  <si>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</si>
  <si>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</si>
  <si>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</si>
  <si>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</si>
  <si>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</si>
  <si>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</si>
  <si>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</si>
  <si>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</si>
  <si>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</si>
  <si>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</si>
  <si>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</si>
  <si>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</si>
  <si>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</si>
  <si>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</si>
  <si>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</si>
  <si>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</si>
  <si>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</si>
  <si>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</si>
  <si>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</si>
  <si>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</si>
  <si>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</si>
  <si>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</si>
  <si>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</si>
  <si>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</si>
  <si>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</si>
  <si>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</si>
  <si>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</si>
  <si>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</si>
  <si>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</si>
  <si>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</si>
  <si>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</si>
  <si>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</si>
  <si>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</si>
  <si>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</si>
  <si>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</si>
  <si>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</si>
  <si>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</si>
  <si>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</si>
  <si>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</si>
  <si>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</si>
  <si>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</si>
  <si>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</si>
  <si>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</si>
  <si>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</si>
  <si>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</si>
  <si>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</si>
  <si>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</si>
  <si>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</si>
  <si>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</si>
  <si>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</si>
  <si>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</si>
  <si>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</si>
  <si>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</si>
  <si>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</si>
  <si>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</si>
  <si>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</si>
  <si>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</si>
  <si>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</si>
  <si>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</si>
  <si>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</si>
  <si>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</si>
  <si>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</si>
  <si>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</si>
  <si>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</si>
  <si>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</si>
  <si>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</si>
  <si>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</si>
  <si>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</si>
  <si>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</si>
  <si>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</si>
  <si>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</si>
  <si>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</si>
  <si>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</si>
  <si>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</si>
  <si>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</si>
  <si>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</si>
  <si>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</si>
  <si>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</si>
  <si>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</si>
  <si>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</si>
  <si>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</si>
  <si>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</si>
  <si>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</si>
  <si>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</si>
  <si>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</si>
  <si>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</si>
  <si>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</si>
  <si>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</si>
  <si>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</si>
  <si>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</si>
  <si>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</si>
  <si>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</si>
  <si>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</si>
  <si>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</si>
  <si>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</si>
  <si>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</si>
  <si>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</si>
  <si>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</si>
  <si>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</si>
  <si>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</si>
  <si>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</si>
  <si>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</si>
  <si>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</si>
  <si>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</si>
  <si>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</si>
  <si>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</si>
  <si>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</si>
  <si>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</si>
  <si>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</si>
  <si>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</si>
  <si>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</si>
  <si>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</si>
  <si>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</si>
  <si>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</si>
  <si>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</si>
  <si>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</si>
  <si>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</si>
  <si>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</si>
  <si>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</si>
  <si>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</si>
  <si>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</si>
  <si>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</si>
  <si>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</si>
  <si>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</si>
  <si>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</si>
  <si>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</si>
  <si>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</si>
  <si>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</si>
  <si>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</si>
  <si>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</si>
  <si>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</si>
  <si>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</si>
  <si>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</si>
  <si>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</si>
  <si>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</si>
  <si>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</si>
  <si>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</si>
  <si>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</si>
  <si>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</si>
  <si>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</si>
  <si>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</si>
  <si>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</si>
  <si>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</si>
  <si>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</si>
  <si>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</si>
  <si>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</si>
  <si>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</si>
  <si>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</si>
  <si>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</si>
  <si>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</si>
  <si>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</si>
  <si>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</si>
  <si>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</si>
  <si>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</si>
  <si>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</si>
  <si>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</si>
  <si>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</si>
  <si>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</si>
  <si>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</si>
  <si>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</si>
  <si>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</si>
  <si>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</si>
  <si>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</si>
  <si>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</si>
  <si>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</si>
  <si>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</si>
  <si>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</si>
  <si>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</si>
  <si>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</si>
  <si>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</si>
  <si>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</si>
  <si>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</si>
  <si>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</si>
  <si>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</si>
  <si>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</si>
  <si>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</si>
  <si>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</si>
  <si>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</si>
  <si>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</si>
  <si>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</si>
  <si>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</si>
  <si>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</si>
  <si>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</si>
  <si>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</si>
  <si>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</si>
  <si>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</si>
  <si>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</si>
  <si>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</si>
  <si>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</si>
  <si>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</si>
  <si>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</si>
  <si>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</si>
  <si>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</si>
  <si>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</si>
  <si>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</si>
  <si>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</si>
  <si>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</si>
  <si>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</si>
  <si>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</si>
  <si>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</si>
  <si>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</si>
  <si>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</si>
  <si>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</si>
  <si>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</si>
  <si>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</si>
  <si>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</si>
  <si>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</si>
  <si>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</si>
  <si>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</si>
  <si>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</si>
  <si>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</si>
  <si>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</si>
  <si>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</si>
  <si>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</si>
  <si>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</si>
  <si>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</si>
  <si>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</si>
  <si>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</si>
  <si>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</si>
  <si>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</si>
  <si>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</si>
  <si>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</si>
  <si>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</si>
  <si>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</si>
  <si>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</si>
  <si>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</si>
  <si>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</si>
  <si>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</si>
  <si>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</si>
  <si>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</si>
  <si>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</si>
  <si>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</si>
  <si>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</si>
  <si>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</si>
  <si>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</si>
  <si>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</si>
  <si>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</si>
  <si>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</si>
  <si>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</si>
  <si>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</si>
  <si>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</si>
  <si>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</si>
  <si>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</si>
  <si>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</si>
  <si>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</si>
  <si>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</si>
  <si>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</si>
  <si>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</si>
  <si>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</si>
  <si>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</si>
  <si>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</si>
  <si>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</si>
  <si>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</si>
  <si>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</si>
  <si>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</si>
  <si>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</si>
  <si>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</si>
  <si>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</si>
  <si>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</si>
  <si>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</si>
  <si>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</si>
  <si>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</si>
  <si>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</si>
  <si>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</si>
  <si>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</si>
  <si>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</si>
  <si>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</si>
  <si>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</si>
  <si>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</si>
  <si>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</si>
  <si>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</si>
  <si>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</si>
  <si>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</si>
  <si>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</si>
  <si>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</si>
  <si>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</si>
  <si>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</si>
  <si>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</si>
  <si>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</si>
  <si>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</si>
  <si>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</si>
  <si>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</si>
  <si>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</si>
  <si>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</si>
  <si>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</si>
  <si>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</si>
  <si>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</si>
  <si>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</si>
  <si>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</si>
  <si>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</si>
  <si>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</si>
  <si>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</si>
  <si>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</si>
  <si>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</si>
  <si>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</si>
  <si>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</si>
  <si>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</si>
  <si>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</si>
  <si>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</si>
  <si>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</si>
  <si>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</si>
  <si>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</si>
  <si>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</si>
  <si>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</si>
  <si>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</si>
  <si>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</si>
  <si>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</si>
  <si>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</si>
  <si>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</si>
  <si>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</si>
  <si>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</si>
  <si>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</si>
  <si>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</si>
  <si>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</si>
  <si>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</si>
  <si>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</si>
  <si>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</si>
  <si>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</si>
  <si>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</si>
  <si>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</si>
  <si>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</si>
  <si>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</si>
  <si>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</si>
  <si>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</si>
  <si>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</si>
  <si>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</si>
  <si>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</si>
  <si>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</si>
  <si>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</si>
  <si>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</si>
  <si>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</si>
  <si>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</si>
  <si>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</si>
  <si>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</si>
  <si>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</si>
  <si>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</si>
  <si>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</si>
  <si>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</si>
  <si>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</si>
  <si>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</si>
  <si>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</si>
  <si>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</si>
  <si>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</si>
  <si>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</si>
  <si>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</si>
  <si>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</si>
  <si>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</si>
  <si>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</si>
  <si>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</si>
  <si>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</si>
  <si>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</si>
  <si>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</si>
  <si>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</si>
  <si>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</si>
  <si>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</si>
  <si>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</si>
  <si>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</si>
  <si>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</si>
  <si>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</si>
  <si>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</si>
  <si>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</si>
  <si>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</si>
  <si>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</si>
  <si>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</si>
  <si>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</si>
  <si>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</si>
  <si>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</si>
  <si>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</si>
  <si>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</si>
  <si>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</si>
  <si>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</si>
  <si>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</si>
  <si>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</si>
  <si>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</si>
  <si>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</si>
  <si>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</si>
  <si>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</si>
  <si>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</si>
  <si>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</si>
  <si>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</si>
  <si>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</si>
  <si>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</si>
  <si>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</si>
  <si>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</si>
  <si>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</si>
  <si>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</si>
  <si>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</si>
  <si>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</si>
  <si>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</si>
  <si>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</si>
  <si>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</si>
  <si>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</si>
  <si>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</si>
  <si>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</si>
  <si>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</si>
  <si>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</si>
  <si>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</si>
  <si>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</si>
  <si>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</si>
  <si>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</si>
  <si>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</si>
  <si>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</si>
  <si>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</si>
  <si>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</si>
  <si>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</si>
  <si>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</si>
  <si>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</si>
  <si>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</si>
  <si>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</si>
  <si>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</si>
  <si>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</si>
  <si>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</si>
  <si>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</si>
  <si>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</si>
  <si>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</si>
  <si>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</si>
  <si>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</si>
  <si>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</si>
  <si>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</si>
  <si>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</si>
  <si>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</si>
  <si>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</si>
  <si>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</si>
  <si>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</si>
  <si>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</si>
  <si>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</si>
  <si>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</si>
  <si>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</si>
  <si>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</si>
  <si>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</si>
  <si>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</si>
  <si>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</si>
  <si>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</si>
  <si>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</si>
  <si>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</si>
  <si>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</si>
  <si>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</si>
  <si>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</si>
  <si>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</si>
  <si>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</si>
  <si>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</si>
  <si>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</si>
  <si>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</si>
  <si>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</si>
  <si>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</si>
  <si>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</si>
  <si>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</si>
  <si>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</si>
  <si>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</si>
  <si>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</si>
  <si>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</si>
  <si>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</si>
  <si>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</si>
  <si>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</si>
  <si>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</si>
  <si>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</si>
  <si>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</si>
  <si>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</si>
  <si>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</si>
  <si>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</si>
  <si>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</si>
  <si>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</si>
  <si>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</si>
  <si>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</si>
  <si>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</si>
  <si>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</si>
  <si>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</si>
  <si>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</si>
  <si>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</si>
  <si>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</si>
  <si>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</si>
  <si>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</si>
  <si>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</si>
  <si>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</si>
  <si>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</si>
  <si>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</si>
  <si>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</si>
  <si>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</si>
  <si>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</si>
  <si>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</si>
  <si>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</si>
  <si>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</si>
  <si>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</si>
  <si>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</si>
  <si>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</si>
  <si>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</si>
  <si>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</si>
  <si>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</si>
  <si>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</si>
  <si>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</si>
  <si>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</si>
  <si>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</si>
  <si>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</si>
  <si>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</si>
  <si>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</si>
  <si>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</si>
  <si>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</si>
  <si>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</si>
  <si>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</si>
  <si>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</si>
  <si>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</si>
  <si>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</si>
  <si>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</si>
  <si>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</si>
  <si>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</si>
  <si>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</si>
  <si>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</si>
  <si>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</si>
  <si>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</si>
  <si>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</si>
  <si>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</si>
  <si>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</si>
  <si>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</si>
  <si>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</si>
  <si>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</si>
  <si>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</si>
  <si>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</si>
  <si>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</si>
  <si>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</si>
  <si>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</si>
  <si>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</si>
  <si>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</si>
  <si>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</si>
  <si>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</si>
  <si>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</si>
  <si>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</si>
  <si>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</si>
  <si>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</si>
  <si>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</si>
  <si>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</si>
  <si>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</si>
  <si>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</si>
  <si>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</si>
  <si>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</si>
  <si>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</si>
  <si>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</si>
  <si>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</si>
  <si>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</si>
  <si>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</si>
  <si>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</si>
  <si>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</si>
  <si>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</si>
  <si>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</si>
  <si>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</si>
  <si>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</si>
  <si>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</si>
  <si>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</si>
  <si>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</si>
  <si>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</si>
  <si>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</si>
  <si>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</si>
  <si>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</si>
  <si>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</si>
  <si>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</si>
  <si>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</si>
  <si>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</si>
  <si>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</si>
  <si>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</si>
  <si>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</si>
  <si>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</si>
  <si>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</si>
  <si>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</si>
  <si>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</si>
  <si>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</si>
  <si>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</si>
  <si>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</si>
  <si>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</si>
  <si>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</si>
  <si>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</si>
  <si>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</si>
  <si>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</si>
  <si>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</si>
  <si>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</si>
  <si>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</si>
  <si>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</si>
  <si>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</si>
  <si>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</si>
  <si>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</si>
  <si>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</si>
  <si>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</si>
  <si>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</si>
  <si>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</si>
  <si>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</si>
  <si>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</si>
  <si>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</si>
  <si>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</si>
  <si>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</si>
  <si>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</si>
  <si>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</si>
  <si>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</si>
  <si>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</si>
  <si>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</si>
  <si>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</si>
  <si>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</si>
  <si>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</si>
  <si>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</si>
  <si>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</si>
  <si>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</si>
  <si>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</si>
  <si>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</si>
  <si>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</si>
  <si>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</si>
  <si>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</si>
  <si>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</si>
  <si>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</si>
  <si>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</si>
  <si>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</si>
  <si>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</si>
  <si>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</si>
  <si>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</si>
  <si>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</si>
  <si>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</si>
  <si>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</si>
  <si>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</si>
  <si>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</si>
  <si>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</si>
  <si>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</si>
  <si>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</si>
  <si>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</si>
  <si>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</si>
  <si>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</si>
  <si>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</si>
  <si>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</si>
  <si>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</si>
  <si>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</si>
  <si>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</si>
  <si>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</si>
  <si>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</si>
  <si>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</si>
  <si>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</si>
  <si>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</si>
  <si>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</si>
  <si>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</si>
  <si>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</si>
  <si>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</si>
  <si>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</si>
  <si>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</si>
  <si>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</si>
  <si>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</si>
  <si>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</si>
  <si>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</si>
  <si>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</si>
  <si>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</si>
  <si>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</si>
  <si>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</si>
  <si>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</si>
  <si>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</si>
  <si>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</si>
  <si>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</si>
  <si>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</si>
  <si>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</si>
  <si>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</si>
  <si>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</si>
  <si>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</si>
  <si>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</si>
  <si>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</si>
  <si>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</si>
  <si>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</si>
  <si>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</si>
  <si>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</si>
  <si>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</si>
  <si>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</si>
  <si>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</si>
  <si>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</si>
  <si>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</si>
  <si>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</si>
  <si>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</si>
  <si>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</si>
  <si>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</si>
  <si>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</si>
  <si>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</si>
  <si>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</si>
  <si>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</si>
  <si>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</si>
  <si>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</si>
  <si>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</si>
  <si>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</si>
  <si>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</si>
  <si>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</si>
  <si>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</si>
  <si>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</si>
  <si>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</si>
  <si>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</si>
  <si>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</si>
  <si>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</si>
  <si>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</si>
  <si>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</si>
  <si>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</si>
  <si>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</si>
  <si>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</si>
  <si>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</si>
  <si>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</si>
  <si>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</si>
  <si>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</si>
  <si>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</si>
  <si>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</si>
  <si>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</si>
  <si>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</si>
  <si>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</si>
  <si>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</si>
  <si>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</si>
  <si>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</si>
  <si>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</si>
  <si>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</si>
  <si>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</si>
  <si>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</si>
  <si>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</si>
  <si>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</si>
  <si>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</si>
  <si>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</si>
  <si>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</si>
  <si>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</si>
  <si>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</si>
  <si>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</si>
  <si>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</si>
  <si>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</si>
  <si>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</si>
  <si>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</si>
  <si>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</si>
  <si>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</si>
  <si>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</si>
  <si>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</si>
  <si>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</si>
  <si>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</si>
  <si>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</si>
  <si>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</si>
  <si>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</si>
  <si>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</si>
  <si>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</si>
  <si>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</si>
  <si>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</si>
  <si>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</si>
  <si>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</si>
  <si>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</si>
  <si>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</si>
  <si>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</si>
  <si>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</si>
  <si>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</si>
  <si>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</si>
  <si>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</si>
  <si>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</si>
  <si>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</si>
  <si>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</si>
  <si>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</si>
  <si>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</si>
  <si>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</si>
  <si>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</si>
  <si>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</si>
  <si>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</si>
  <si>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</si>
  <si>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</si>
  <si>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</si>
  <si>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</si>
  <si>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</si>
  <si>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</si>
  <si>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</si>
  <si>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</si>
  <si>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</si>
  <si>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</si>
  <si>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</si>
  <si>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</si>
  <si>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</si>
  <si>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</si>
  <si>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</si>
  <si>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</si>
  <si>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</si>
  <si>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</si>
  <si>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</si>
  <si>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</si>
  <si>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</si>
  <si>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</si>
  <si>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</si>
  <si>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</si>
  <si>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</si>
  <si>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</si>
  <si>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</si>
  <si>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</si>
  <si>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</si>
  <si>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</si>
  <si>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</si>
  <si>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</si>
  <si>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</si>
  <si>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</si>
  <si>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</si>
  <si>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</si>
  <si>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</si>
  <si>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</si>
  <si>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</si>
  <si>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</si>
  <si>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</si>
  <si>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</si>
  <si>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</si>
  <si>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</si>
  <si>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</si>
  <si>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</si>
  <si>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</si>
  <si>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</si>
  <si>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</si>
  <si>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</si>
  <si>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</si>
  <si>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</si>
  <si>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</si>
  <si>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</si>
  <si>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</si>
  <si>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</si>
  <si>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</si>
  <si>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</si>
  <si>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</si>
  <si>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</si>
  <si>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</si>
  <si>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</si>
  <si>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</si>
  <si>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</si>
  <si>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</si>
  <si>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</si>
  <si>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</si>
  <si>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</si>
  <si>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</si>
  <si>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</si>
  <si>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</si>
  <si>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</si>
  <si>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</si>
  <si>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</si>
  <si>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</si>
  <si>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</si>
  <si>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</si>
  <si>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</si>
  <si>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</si>
  <si>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</si>
  <si>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</si>
  <si>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</si>
  <si>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</si>
  <si>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</si>
  <si>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</si>
  <si>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</si>
  <si>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</si>
  <si>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</si>
  <si>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</si>
  <si>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</si>
  <si>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</si>
  <si>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</si>
  <si>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</si>
  <si>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</si>
  <si>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</si>
  <si>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</si>
  <si>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</si>
  <si>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</si>
  <si>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</si>
  <si>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</si>
  <si>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</si>
  <si>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</si>
  <si>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</si>
  <si>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</si>
  <si>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</si>
  <si>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</si>
  <si>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</si>
  <si>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</si>
  <si>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</si>
  <si>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</si>
  <si>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</si>
  <si>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</si>
  <si>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</si>
  <si>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</si>
  <si>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</si>
  <si>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</si>
  <si>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</si>
  <si>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</si>
  <si>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</si>
  <si>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</si>
  <si>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</si>
  <si>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</si>
  <si>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</si>
  <si>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</si>
  <si>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</si>
  <si>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</si>
  <si>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</si>
  <si>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</si>
  <si>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</si>
  <si>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</si>
  <si>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</si>
  <si>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</si>
  <si>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</si>
  <si>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</si>
  <si>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</si>
  <si>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</si>
  <si>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</si>
  <si>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</si>
  <si>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</si>
  <si>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</si>
  <si>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</si>
  <si>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</si>
  <si>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</si>
  <si>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</si>
  <si>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</si>
  <si>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</si>
  <si>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</si>
  <si>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</si>
  <si>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</si>
  <si>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</si>
  <si>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</si>
  <si>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</si>
  <si>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</si>
  <si>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</si>
  <si>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</si>
  <si>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</si>
  <si>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</si>
  <si>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</si>
  <si>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</si>
  <si>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</si>
  <si>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</si>
  <si>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</si>
  <si>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</si>
  <si>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</si>
  <si>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</si>
  <si>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</si>
  <si>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</si>
  <si>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</si>
  <si>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</si>
  <si>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</si>
  <si>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</si>
  <si>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</si>
  <si>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</si>
  <si>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</si>
  <si>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</si>
  <si>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</si>
  <si>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</si>
  <si>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</si>
  <si>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</si>
  <si>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</si>
  <si>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</si>
  <si>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</si>
  <si>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</si>
  <si>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</si>
  <si>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</si>
  <si>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</si>
  <si>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</si>
  <si>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</si>
  <si>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</si>
  <si>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</si>
  <si>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</si>
  <si>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</si>
  <si>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</si>
  <si>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</si>
  <si>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</si>
  <si>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</si>
  <si>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</si>
  <si>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</si>
  <si>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</si>
  <si>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</si>
  <si>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</si>
  <si>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</si>
  <si>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</si>
  <si>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</si>
  <si>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</si>
  <si>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</si>
  <si>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</si>
  <si>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</si>
  <si>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</si>
  <si>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</si>
  <si>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</si>
  <si>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</si>
  <si>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</si>
  <si>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</si>
  <si>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</si>
  <si>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</si>
  <si>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</si>
  <si>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</si>
  <si>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</si>
  <si>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</si>
  <si>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</si>
  <si>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</si>
  <si>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</si>
  <si>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</si>
  <si>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</si>
  <si>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</si>
  <si>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</si>
  <si>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</si>
  <si>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</si>
  <si>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</si>
  <si>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</si>
  <si>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</si>
  <si>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</si>
  <si>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</si>
  <si>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</si>
  <si>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</si>
  <si>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</si>
  <si>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</si>
  <si>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</si>
  <si>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</si>
  <si>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</si>
  <si>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</si>
  <si>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</si>
  <si>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</si>
  <si>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</si>
  <si>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</si>
  <si>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</si>
  <si>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</si>
  <si>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</si>
  <si>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</si>
  <si>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</si>
  <si>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</si>
  <si>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</si>
  <si>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</si>
  <si>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</si>
  <si>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</si>
  <si>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</si>
  <si>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</si>
  <si>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</si>
  <si>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</si>
  <si>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</si>
  <si>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</si>
  <si>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</si>
  <si>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</si>
  <si>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</si>
  <si>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</si>
  <si>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</si>
  <si>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</si>
  <si>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</si>
  <si>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</si>
  <si>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</si>
  <si>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</si>
  <si>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</si>
  <si>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</si>
  <si>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</si>
  <si>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</si>
  <si>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</si>
  <si>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</si>
  <si>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</si>
  <si>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</si>
  <si>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</si>
  <si>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</si>
  <si>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</si>
  <si>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</si>
  <si>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</si>
  <si>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</si>
  <si>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</si>
  <si>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</si>
  <si>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</si>
  <si>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</si>
  <si>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</si>
  <si>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</si>
  <si>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</si>
  <si>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</si>
  <si>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</si>
  <si>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</si>
  <si>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</si>
  <si>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</si>
  <si>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</si>
  <si>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</si>
  <si>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</si>
  <si>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</si>
  <si>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</si>
  <si>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</si>
  <si>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</si>
  <si>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</si>
  <si>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</si>
  <si>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</si>
  <si>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</si>
  <si>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</si>
  <si>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</si>
  <si>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</si>
  <si>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</si>
  <si>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</si>
  <si>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</si>
  <si>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</si>
  <si>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</si>
  <si>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</si>
  <si>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</si>
  <si>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</si>
  <si>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</si>
  <si>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</si>
  <si>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</si>
  <si>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</si>
  <si>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</si>
  <si>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</si>
  <si>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</si>
  <si>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</si>
  <si>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</si>
  <si>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</si>
  <si>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</si>
  <si>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</si>
  <si>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</si>
  <si>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</si>
  <si>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</si>
  <si>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</si>
  <si>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</si>
  <si>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</si>
  <si>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</si>
  <si>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</si>
  <si>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</si>
  <si>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</si>
  <si>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</si>
  <si>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</si>
  <si>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</si>
  <si>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</si>
  <si>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</si>
  <si>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</si>
  <si>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</si>
  <si>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</si>
  <si>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</si>
  <si>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</si>
  <si>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</si>
  <si>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</si>
  <si>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</si>
  <si>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</si>
  <si>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</si>
  <si>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</si>
  <si>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</si>
  <si>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</si>
  <si>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</si>
  <si>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</si>
  <si>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</si>
  <si>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</si>
  <si>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</si>
  <si>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</si>
  <si>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</si>
  <si>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</si>
  <si>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</si>
  <si>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</si>
  <si>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</si>
  <si>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</si>
  <si>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</si>
  <si>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</si>
  <si>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</si>
  <si>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</si>
  <si>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</si>
  <si>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</si>
  <si>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</si>
  <si>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</si>
  <si>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</si>
  <si>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</si>
  <si>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</si>
  <si>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</si>
  <si>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</si>
  <si>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</si>
  <si>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</si>
  <si>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</si>
  <si>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</si>
  <si>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</si>
  <si>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</si>
  <si>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</si>
  <si>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</si>
  <si>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</si>
  <si>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</si>
  <si>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</si>
  <si>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</si>
  <si>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</si>
  <si>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</si>
  <si>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</si>
  <si>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</si>
  <si>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</si>
  <si>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</si>
  <si>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</si>
  <si>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</si>
  <si>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</si>
  <si>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</si>
  <si>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</si>
  <si>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</si>
  <si>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</si>
  <si>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</si>
  <si>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</si>
  <si>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</si>
  <si>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</si>
  <si>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</si>
  <si>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</si>
  <si>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</si>
  <si>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</si>
  <si>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</si>
  <si>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</si>
  <si>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</si>
  <si>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</si>
  <si>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</si>
  <si>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</si>
  <si>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</si>
  <si>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</si>
  <si>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</si>
  <si>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</si>
  <si>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</si>
  <si>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</si>
  <si>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</si>
  <si>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</si>
  <si>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</si>
  <si>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</si>
  <si>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</si>
  <si>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</si>
  <si>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</si>
  <si>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</si>
  <si>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</si>
  <si>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</si>
  <si>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</si>
  <si>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</si>
  <si>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</si>
  <si>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</si>
  <si>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</si>
  <si>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</si>
  <si>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</si>
  <si>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</si>
  <si>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</si>
  <si>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</si>
  <si>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</si>
  <si>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</si>
  <si>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</si>
  <si>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</si>
  <si>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</si>
  <si>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</si>
  <si>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</si>
  <si>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</si>
  <si>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</si>
  <si>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</si>
  <si>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</si>
  <si>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</si>
  <si>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</si>
  <si>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</si>
  <si>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</si>
  <si>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</si>
  <si>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</si>
  <si>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</si>
  <si>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</si>
  <si>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</si>
  <si>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</si>
  <si>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</si>
  <si>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</si>
  <si>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</si>
  <si>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</si>
  <si>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</si>
  <si>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</si>
  <si>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</si>
  <si>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</si>
  <si>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</si>
  <si>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</si>
  <si>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</si>
  <si>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</si>
  <si>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</si>
  <si>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</si>
  <si>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</si>
  <si>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</si>
  <si>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</si>
  <si>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</si>
  <si>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</si>
  <si>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</si>
  <si>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</si>
  <si>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</si>
  <si>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</si>
  <si>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</si>
  <si>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</si>
  <si>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</si>
  <si>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</si>
  <si>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</si>
  <si>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</si>
  <si>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</si>
  <si>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</si>
  <si>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</si>
  <si>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</si>
  <si>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</si>
  <si>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</si>
  <si>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</si>
  <si>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</si>
  <si>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</si>
  <si>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</si>
  <si>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</si>
  <si>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</si>
  <si>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</si>
  <si>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</si>
  <si>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</si>
  <si>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</si>
  <si>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</si>
  <si>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</si>
  <si>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</si>
  <si>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</si>
  <si>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</si>
  <si>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</si>
  <si>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</si>
  <si>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</si>
  <si>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</si>
  <si>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</si>
  <si>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</si>
  <si>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</si>
  <si>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</si>
  <si>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</si>
  <si>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</si>
  <si>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</si>
  <si>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</si>
  <si>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</si>
  <si>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</si>
  <si>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</si>
  <si>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</si>
  <si>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</si>
  <si>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</si>
  <si>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</si>
  <si>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</si>
  <si>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</si>
  <si>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</si>
  <si>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</si>
  <si>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</si>
  <si>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</si>
  <si>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</si>
  <si>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</si>
  <si>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</si>
  <si>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</si>
  <si>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</si>
  <si>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</si>
  <si>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</si>
  <si>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</si>
  <si>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</si>
  <si>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</si>
  <si>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</si>
  <si>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</si>
  <si>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</si>
  <si>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</si>
  <si>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</si>
  <si>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</si>
  <si>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</si>
  <si>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</si>
  <si>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</si>
  <si>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</si>
  <si>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</si>
  <si>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</si>
  <si>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</si>
  <si>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</si>
  <si>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</si>
  <si>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</si>
  <si>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</si>
  <si>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</si>
  <si>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</si>
  <si>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</si>
  <si>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</si>
  <si>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</si>
  <si>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</si>
  <si>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</si>
  <si>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</si>
  <si>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</si>
  <si>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</si>
  <si>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</si>
  <si>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</si>
  <si>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</si>
  <si>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</si>
  <si>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</si>
  <si>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</si>
  <si>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</si>
  <si>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</si>
  <si>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</si>
  <si>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</si>
  <si>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</si>
  <si>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</si>
  <si>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</si>
  <si>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</si>
  <si>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</si>
  <si>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</si>
  <si>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</si>
  <si>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</si>
  <si>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</si>
  <si>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</si>
  <si>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</si>
  <si>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</si>
  <si>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</si>
  <si>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</si>
  <si>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</si>
  <si>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</si>
  <si>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</si>
  <si>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</si>
  <si>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</si>
  <si>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</si>
  <si>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</si>
  <si>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</si>
  <si>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</si>
  <si>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</si>
  <si>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</si>
  <si>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</si>
  <si>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</si>
  <si>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</si>
  <si>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</si>
  <si>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</si>
  <si>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</si>
  <si>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</si>
  <si>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</si>
  <si>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</si>
  <si>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</si>
  <si>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</si>
  <si>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</si>
  <si>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</si>
  <si>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</si>
  <si>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</si>
  <si>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</si>
  <si>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</si>
  <si>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</si>
  <si>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</si>
  <si>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</si>
  <si>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</si>
  <si>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</si>
  <si>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</si>
  <si>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</si>
  <si>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</si>
  <si>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</si>
  <si>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</si>
  <si>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</si>
  <si>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</si>
  <si>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</si>
  <si>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</si>
  <si>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</si>
  <si>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</si>
  <si>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</si>
  <si>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</si>
  <si>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</si>
  <si>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</si>
  <si>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</si>
  <si>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</si>
  <si>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</si>
  <si>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</si>
  <si>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</si>
  <si>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</si>
  <si>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</si>
  <si>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</si>
  <si>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</si>
  <si>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</si>
  <si>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</si>
  <si>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</si>
  <si>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</si>
  <si>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</si>
  <si>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</si>
  <si>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</si>
  <si>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</si>
  <si>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</si>
  <si>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</si>
  <si>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</si>
  <si>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</si>
  <si>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</si>
  <si>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</si>
  <si>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</si>
  <si>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</si>
  <si>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</si>
  <si>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</si>
  <si>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</si>
  <si>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</si>
  <si>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</si>
  <si>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</si>
  <si>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</si>
  <si>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</si>
  <si>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</si>
  <si>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</si>
  <si>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</si>
  <si>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</si>
  <si>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</si>
  <si>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</si>
  <si>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</si>
  <si>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</si>
  <si>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</si>
  <si>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</si>
  <si>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</si>
  <si>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</si>
  <si>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</si>
  <si>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</si>
  <si>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</si>
  <si>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</si>
  <si>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</si>
  <si>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</si>
  <si>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</si>
  <si>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</si>
  <si>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</si>
  <si>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</si>
  <si>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</si>
  <si>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</si>
  <si>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</si>
  <si>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</si>
  <si>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</si>
  <si>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</si>
  <si>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</si>
  <si>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</si>
  <si>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</si>
  <si>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</si>
  <si>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</si>
  <si>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</si>
  <si>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</si>
  <si>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</si>
  <si>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</si>
  <si>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</si>
  <si>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</si>
  <si>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</si>
  <si>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</si>
  <si>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</si>
  <si>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</si>
  <si>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</si>
  <si>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</si>
  <si>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</si>
  <si>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</si>
  <si>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</si>
  <si>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</si>
  <si>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</si>
  <si>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</si>
  <si>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</si>
  <si>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</si>
  <si>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</si>
  <si>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</si>
  <si>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</si>
  <si>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</si>
  <si>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</si>
  <si>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</si>
  <si>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</si>
  <si>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</si>
  <si>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</si>
  <si>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</si>
  <si>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</si>
  <si>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</si>
  <si>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</si>
  <si>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</si>
  <si>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</si>
  <si>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</si>
  <si>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</si>
  <si>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</si>
  <si>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</si>
  <si>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</si>
  <si>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</si>
  <si>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</si>
  <si>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</si>
  <si>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</si>
  <si>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</si>
  <si>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</si>
  <si>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</si>
  <si>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</si>
  <si>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</si>
  <si>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</si>
  <si>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</si>
  <si>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</si>
  <si>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</si>
  <si>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</si>
  <si>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</si>
  <si>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</si>
  <si>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</si>
  <si>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</si>
  <si>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</si>
  <si>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</si>
  <si>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</si>
  <si>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</si>
  <si>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</si>
  <si>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</si>
  <si>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</si>
  <si>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</si>
  <si>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</si>
  <si>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</si>
  <si>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</si>
  <si>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</si>
  <si>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</si>
  <si>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</si>
  <si>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</si>
  <si>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</si>
  <si>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</si>
  <si>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</si>
  <si>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</si>
  <si>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</si>
  <si>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</si>
  <si>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</si>
  <si>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</si>
  <si>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</si>
  <si>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</si>
  <si>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</si>
  <si>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</si>
  <si>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</si>
  <si>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</si>
  <si>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</si>
  <si>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</si>
  <si>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</si>
  <si>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</si>
  <si>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</si>
  <si>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</si>
  <si>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</si>
  <si>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</si>
  <si>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</si>
  <si>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</si>
  <si>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</si>
  <si>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</si>
  <si>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</si>
  <si>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</si>
  <si>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</si>
  <si>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</si>
  <si>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</si>
  <si>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</si>
  <si>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</si>
  <si>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</si>
  <si>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</si>
  <si>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</si>
  <si>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</si>
  <si>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</si>
  <si>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</si>
  <si>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</si>
  <si>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</si>
  <si>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</si>
  <si>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</si>
  <si>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</si>
  <si>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</si>
  <si>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</si>
  <si>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</si>
  <si>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</si>
  <si>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</si>
  <si>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</si>
  <si>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</si>
  <si>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</si>
  <si>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</si>
  <si>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</si>
  <si>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</si>
  <si>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</si>
  <si>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</si>
  <si>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</si>
  <si>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</si>
  <si>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</si>
  <si>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</si>
  <si>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</si>
  <si>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</si>
  <si>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</si>
  <si>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</si>
  <si>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</si>
  <si>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</si>
  <si>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</si>
  <si>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</si>
  <si>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</si>
  <si>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</si>
  <si>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</si>
  <si>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</si>
  <si>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</si>
  <si>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</si>
  <si>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</si>
  <si>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</si>
  <si>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</si>
  <si>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</si>
  <si>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</si>
  <si>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</si>
  <si>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</si>
  <si>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</si>
  <si>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</si>
  <si>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</si>
  <si>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</si>
  <si>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</si>
  <si>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</si>
  <si>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</si>
  <si>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</si>
  <si>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</si>
  <si>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</si>
  <si>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</si>
  <si>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</si>
  <si>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</si>
  <si>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</si>
  <si>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</si>
  <si>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</si>
  <si>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</si>
  <si>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</si>
  <si>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</si>
  <si>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</si>
  <si>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</si>
  <si>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</si>
  <si>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</si>
  <si>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</si>
  <si>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</si>
  <si>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</si>
  <si>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</si>
  <si>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</si>
  <si>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</si>
  <si>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</si>
  <si>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</si>
  <si>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</si>
  <si>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</si>
  <si>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</si>
  <si>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</si>
  <si>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</si>
  <si>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</si>
  <si>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</si>
  <si>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</si>
  <si>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</si>
  <si>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</si>
  <si>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</si>
  <si>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</si>
  <si>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</si>
  <si>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</si>
  <si>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</si>
  <si>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</si>
  <si>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</si>
  <si>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</si>
  <si>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</si>
  <si>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</si>
  <si>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</si>
  <si>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</si>
  <si>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</si>
  <si>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</si>
  <si>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</si>
  <si>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</si>
  <si>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</si>
  <si>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</si>
  <si>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</si>
  <si>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</si>
  <si>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</si>
  <si>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</si>
  <si>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</si>
  <si>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</si>
  <si>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</si>
  <si>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</si>
  <si>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</si>
  <si>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</si>
  <si>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</si>
  <si>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</si>
  <si>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</si>
  <si>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</si>
  <si>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</si>
  <si>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</si>
  <si>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</si>
  <si>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</si>
  <si>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</si>
  <si>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</si>
  <si>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</si>
  <si>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</si>
  <si>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</si>
  <si>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</si>
  <si>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</si>
  <si>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</si>
  <si>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</si>
  <si>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</si>
  <si>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</si>
  <si>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</si>
  <si>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</si>
  <si>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</si>
  <si>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</si>
  <si>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</si>
  <si>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</si>
  <si>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</si>
  <si>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</si>
  <si>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</si>
  <si>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</si>
  <si>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</si>
  <si>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</si>
  <si>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</si>
  <si>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</si>
  <si>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</si>
  <si>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</si>
  <si>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</si>
  <si>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</si>
  <si>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</si>
  <si>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</si>
  <si>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</si>
  <si>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</si>
  <si>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</si>
  <si>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</si>
  <si>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</si>
  <si>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</si>
  <si>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</si>
  <si>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</si>
  <si>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</si>
  <si>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</si>
  <si>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</si>
  <si>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</si>
  <si>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</si>
  <si>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</si>
  <si>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</si>
  <si>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</si>
  <si>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</si>
  <si>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</si>
  <si>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</si>
  <si>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</si>
  <si>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</si>
  <si>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</si>
  <si>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</si>
  <si>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</si>
  <si>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</si>
  <si>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</si>
  <si>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</si>
  <si>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</si>
  <si>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</si>
  <si>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</si>
  <si>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</si>
  <si>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</si>
  <si>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</si>
  <si>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</si>
  <si>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</si>
  <si>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</si>
  <si>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</si>
  <si>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</si>
  <si>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</si>
  <si>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</si>
  <si>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</si>
  <si>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</si>
  <si>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</si>
  <si>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</si>
  <si>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</si>
  <si>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</si>
  <si>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</si>
  <si>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</si>
  <si>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</si>
  <si>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</si>
  <si>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</si>
  <si>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</si>
  <si>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</si>
  <si>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</si>
  <si>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</si>
  <si>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</si>
  <si>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</si>
  <si>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</si>
  <si>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</si>
  <si>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</si>
  <si>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</si>
  <si>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</si>
  <si>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</si>
  <si>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</si>
  <si>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</si>
  <si>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</si>
  <si>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</si>
  <si>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</si>
  <si>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</si>
  <si>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</si>
  <si>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</si>
  <si>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</si>
  <si>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</si>
  <si>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</si>
  <si>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</si>
  <si>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</si>
  <si>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</si>
  <si>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</si>
  <si>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</si>
  <si>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</si>
  <si>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</si>
  <si>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</si>
  <si>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</si>
  <si>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</si>
  <si>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</si>
  <si>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</si>
  <si>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</si>
  <si>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</si>
  <si>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</si>
  <si>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</si>
  <si>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</si>
  <si>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</si>
  <si>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</si>
  <si>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</si>
  <si>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</si>
  <si>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</si>
  <si>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</si>
  <si>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</si>
  <si>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</si>
  <si>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</si>
  <si>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</si>
  <si>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</si>
  <si>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</si>
  <si>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</si>
  <si>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</si>
  <si>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</si>
  <si>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</si>
  <si>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</si>
  <si>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</si>
  <si>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</si>
  <si>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</si>
  <si>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</si>
  <si>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</si>
  <si>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</si>
  <si>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</si>
  <si>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</si>
  <si>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</si>
  <si>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</si>
  <si>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</si>
  <si>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</si>
  <si>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</si>
  <si>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</si>
  <si>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</si>
  <si>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</si>
  <si>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</si>
  <si>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</si>
  <si>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</si>
  <si>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</si>
  <si>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</si>
  <si>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</si>
  <si>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</si>
  <si>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</si>
  <si>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</si>
  <si>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</si>
  <si>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</si>
  <si>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</si>
  <si>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</si>
  <si>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</si>
  <si>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</si>
  <si>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</si>
  <si>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</si>
  <si>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</si>
  <si>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</si>
  <si>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</si>
  <si>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</si>
  <si>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</si>
  <si>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</si>
  <si>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</si>
  <si>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</si>
  <si>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</si>
  <si>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</si>
  <si>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</si>
  <si>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</si>
  <si>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</si>
  <si>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</si>
  <si>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</si>
  <si>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</si>
  <si>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</si>
  <si>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</si>
  <si>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</si>
  <si>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</si>
  <si>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</si>
  <si>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</si>
  <si>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</si>
  <si>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</si>
  <si>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</si>
  <si>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</si>
  <si>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</si>
  <si>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</si>
  <si>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</si>
  <si>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</si>
  <si>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</si>
  <si>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</si>
  <si>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</si>
  <si>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</si>
  <si>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</si>
  <si>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</si>
  <si>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</si>
  <si>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</si>
  <si>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</si>
  <si>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</si>
  <si>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</si>
  <si>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</si>
  <si>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</si>
  <si>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</si>
  <si>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</si>
  <si>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</si>
  <si>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</si>
  <si>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</si>
  <si>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</si>
  <si>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</si>
  <si>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</si>
  <si>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</si>
  <si>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</si>
  <si>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</si>
  <si>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</si>
  <si>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</si>
  <si>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</si>
  <si>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</si>
  <si>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</si>
  <si>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</si>
  <si>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</si>
  <si>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</si>
  <si>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</si>
  <si>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</si>
  <si>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</si>
  <si>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</si>
  <si>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</si>
  <si>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</si>
  <si>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</si>
  <si>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</si>
  <si>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</si>
  <si>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</si>
  <si>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</si>
  <si>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</si>
  <si>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</si>
  <si>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</si>
  <si>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</si>
  <si>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</si>
  <si>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</si>
  <si>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</si>
  <si>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</si>
  <si>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</si>
  <si>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</si>
  <si>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</si>
  <si>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</si>
  <si>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</si>
  <si>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</si>
  <si>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</si>
  <si>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</si>
  <si>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</si>
  <si>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</si>
  <si>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</si>
  <si>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</si>
  <si>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</si>
  <si>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</si>
  <si>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</si>
  <si>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</si>
  <si>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</si>
  <si>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</si>
  <si>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</si>
  <si>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</si>
  <si>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</si>
  <si>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</si>
  <si>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</si>
  <si>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</si>
  <si>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</si>
  <si>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</si>
  <si>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</si>
  <si>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</si>
  <si>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</si>
  <si>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</si>
  <si>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</si>
  <si>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</si>
  <si>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</si>
  <si>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</si>
  <si>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</si>
  <si>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</si>
  <si>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</si>
  <si>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</si>
  <si>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</si>
  <si>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</si>
  <si>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</si>
  <si>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</si>
  <si>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</si>
  <si>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</si>
  <si>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</si>
  <si>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</si>
  <si>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</si>
  <si>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</si>
  <si>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</si>
  <si>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</si>
  <si>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</si>
  <si>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</si>
  <si>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</si>
  <si>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</si>
  <si>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</si>
  <si>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</si>
  <si>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</si>
  <si>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</si>
  <si>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</si>
  <si>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</si>
  <si>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</si>
  <si>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</si>
  <si>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</si>
  <si>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</si>
  <si>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</si>
  <si>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</si>
  <si>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</si>
  <si>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</si>
  <si>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</si>
  <si>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</si>
  <si>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</si>
  <si>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</si>
  <si>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</si>
  <si>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</si>
  <si>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</si>
  <si>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</si>
  <si>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</si>
  <si>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</si>
  <si>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</si>
  <si>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</si>
  <si>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</si>
  <si>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</si>
  <si>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</si>
  <si>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</si>
  <si>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</si>
  <si>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</si>
  <si>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</si>
  <si>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</si>
  <si>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</si>
  <si>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</si>
  <si>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</si>
  <si>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</si>
  <si>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</si>
  <si>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</si>
  <si>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</si>
  <si>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</si>
  <si>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</si>
  <si>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</si>
  <si>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</si>
  <si>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</si>
  <si>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</si>
  <si>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</si>
  <si>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</si>
  <si>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</si>
  <si>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</si>
  <si>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</si>
  <si>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</si>
  <si>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</si>
  <si>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</si>
  <si>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</si>
  <si>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</si>
  <si>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</si>
  <si>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</si>
  <si>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</si>
  <si>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</si>
  <si>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</si>
  <si>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</si>
  <si>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</si>
  <si>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</si>
  <si>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</si>
  <si>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</si>
  <si>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</si>
  <si>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</si>
  <si>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</si>
  <si>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</si>
  <si>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</si>
  <si>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</si>
  <si>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</si>
  <si>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</si>
  <si>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</si>
  <si>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</si>
  <si>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</si>
  <si>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</si>
  <si>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</si>
  <si>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</si>
  <si>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</si>
  <si>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</si>
  <si>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</si>
  <si>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</si>
  <si>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</si>
  <si>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</si>
  <si>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</si>
  <si>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</si>
  <si>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</si>
  <si>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</si>
  <si>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</si>
  <si>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</si>
  <si>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</si>
  <si>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</si>
  <si>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</si>
  <si>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</si>
  <si>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</si>
  <si>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</si>
  <si>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</si>
  <si>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</si>
  <si>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</si>
  <si>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</si>
  <si>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</si>
  <si>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</si>
  <si>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</si>
  <si>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</si>
  <si>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</si>
  <si>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</si>
  <si>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</si>
  <si>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</si>
  <si>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</si>
  <si>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</si>
  <si>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</si>
  <si>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</si>
  <si>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</si>
  <si>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</si>
  <si>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</si>
  <si>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</si>
  <si>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</si>
  <si>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</si>
  <si>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</si>
  <si>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</si>
  <si>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</si>
  <si>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</si>
  <si>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</si>
  <si>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</si>
  <si>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</si>
  <si>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</si>
  <si>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</si>
  <si>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</si>
  <si>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</si>
  <si>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</si>
  <si>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</si>
  <si>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</si>
  <si>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</si>
  <si>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</si>
  <si>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</si>
  <si>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</si>
  <si>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</si>
  <si>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</si>
  <si>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</si>
  <si>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</si>
  <si>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</si>
  <si>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</si>
  <si>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</si>
  <si>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</si>
  <si>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</si>
  <si>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</si>
  <si>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</si>
  <si>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</si>
  <si>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</si>
  <si>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</si>
  <si>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</si>
  <si>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</si>
  <si>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</si>
  <si>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</si>
  <si>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</si>
  <si>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</si>
  <si>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</si>
  <si>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</si>
  <si>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</si>
  <si>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</si>
  <si>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</si>
  <si>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</si>
  <si>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</si>
  <si>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</si>
  <si>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</si>
  <si>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</si>
  <si>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</si>
  <si>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</si>
  <si>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</si>
  <si>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</si>
  <si>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</si>
  <si>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</si>
  <si>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</si>
  <si>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</si>
  <si>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</si>
  <si>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</si>
  <si>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</si>
  <si>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</si>
  <si>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</si>
  <si>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</si>
  <si>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</si>
  <si>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</si>
  <si>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</si>
  <si>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</si>
  <si>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</si>
  <si>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</si>
  <si>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</si>
  <si>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</si>
  <si>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</si>
  <si>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</si>
  <si>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</si>
  <si>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</si>
  <si>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</si>
  <si>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</si>
  <si>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</si>
  <si>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</si>
  <si>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</si>
  <si>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</si>
  <si>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</si>
  <si>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</si>
  <si>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</si>
  <si>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</si>
  <si>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</si>
  <si>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</si>
  <si>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</si>
  <si>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</si>
  <si>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</si>
  <si>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</si>
  <si>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</si>
  <si>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</si>
  <si>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</si>
  <si>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</si>
  <si>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</si>
  <si>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</si>
  <si>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</si>
  <si>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</si>
  <si>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</si>
  <si>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</si>
  <si>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</si>
  <si>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</si>
  <si>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</si>
  <si>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</si>
  <si>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</si>
  <si>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</si>
  <si>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</si>
  <si>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</si>
  <si>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</si>
  <si>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</si>
  <si>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</si>
  <si>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</si>
  <si>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</si>
  <si>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</si>
  <si>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</si>
  <si>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</si>
  <si>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</si>
  <si>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</si>
  <si>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</si>
  <si>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</si>
  <si>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</si>
  <si>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</si>
  <si>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</si>
  <si>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</si>
  <si>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</si>
  <si>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</si>
  <si>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</si>
  <si>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</si>
  <si>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</si>
  <si>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</si>
  <si>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</si>
  <si>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</si>
  <si>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</si>
  <si>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</si>
  <si>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</si>
  <si>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</si>
  <si>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</si>
  <si>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</si>
  <si>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</si>
  <si>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</si>
  <si>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</si>
  <si>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</si>
  <si>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</si>
  <si>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</si>
  <si>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</si>
  <si>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</si>
  <si>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</si>
  <si>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</si>
  <si>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</si>
  <si>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</si>
  <si>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</si>
  <si>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</si>
  <si>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</si>
  <si>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</si>
  <si>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</si>
  <si>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</si>
  <si>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</si>
  <si>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</si>
  <si>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</si>
  <si>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</si>
  <si>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</si>
  <si>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</si>
  <si>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</si>
  <si>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</si>
  <si>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</si>
  <si>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</si>
  <si>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</si>
  <si>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</si>
  <si>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</si>
  <si>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</si>
  <si>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</si>
  <si>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</si>
  <si>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</si>
  <si>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</si>
  <si>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</si>
  <si>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</si>
  <si>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</si>
  <si>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</si>
  <si>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</si>
  <si>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</si>
  <si>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</si>
  <si>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</si>
  <si>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</si>
  <si>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</si>
  <si>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</si>
  <si>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</si>
  <si>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</si>
  <si>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</si>
  <si>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</si>
  <si>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</si>
  <si>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</si>
  <si>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</si>
  <si>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</si>
  <si>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</si>
  <si>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</si>
  <si>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</si>
  <si>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</si>
  <si>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</si>
  <si>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</si>
  <si>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</si>
  <si>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</si>
  <si>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</si>
  <si>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</si>
  <si>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</si>
  <si>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</si>
  <si>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</si>
  <si>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</si>
  <si>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</si>
  <si>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</si>
  <si>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</si>
  <si>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</si>
  <si>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</si>
  <si>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</si>
  <si>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</si>
  <si>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</si>
  <si>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</si>
  <si>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</si>
  <si>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</si>
  <si>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</si>
  <si>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</si>
  <si>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</si>
  <si>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</si>
  <si>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</si>
  <si>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</si>
  <si>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</si>
  <si>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</si>
  <si>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</si>
  <si>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</si>
  <si>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</si>
  <si>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</si>
  <si>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</si>
  <si>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</si>
  <si>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</si>
  <si>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</si>
  <si>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</si>
  <si>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</si>
  <si>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</si>
  <si>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</si>
  <si>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</si>
  <si>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</si>
  <si>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</si>
  <si>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</si>
  <si>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</si>
  <si>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</si>
  <si>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</si>
  <si>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</si>
  <si>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</si>
  <si>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</si>
  <si>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</si>
  <si>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</si>
  <si>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</si>
  <si>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</si>
  <si>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</si>
  <si>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</si>
  <si>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</si>
  <si>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</si>
  <si>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</si>
  <si>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</si>
  <si>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</si>
  <si>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</si>
  <si>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</si>
  <si>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</si>
  <si>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</si>
  <si>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</si>
  <si>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</si>
  <si>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</si>
  <si>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</si>
  <si>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</si>
  <si>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</si>
  <si>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</si>
  <si>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</si>
  <si>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</si>
  <si>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</si>
  <si>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</si>
  <si>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</si>
  <si>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</si>
  <si>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</si>
  <si>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</si>
  <si>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</si>
  <si>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</si>
  <si>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</si>
  <si>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</si>
  <si>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</si>
  <si>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</si>
  <si>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</si>
  <si>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</si>
  <si>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</si>
  <si>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</si>
  <si>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</si>
  <si>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</si>
  <si>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</si>
  <si>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</si>
  <si>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</si>
  <si>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</si>
  <si>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</si>
  <si>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</si>
  <si>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</si>
  <si>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</si>
  <si>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</si>
  <si>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</si>
  <si>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</si>
  <si>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</si>
  <si>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</si>
  <si>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</si>
  <si>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</si>
  <si>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</si>
  <si>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</si>
  <si>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</si>
  <si>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</si>
  <si>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</si>
  <si>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</si>
  <si>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</si>
  <si>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</si>
  <si>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</si>
  <si>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</si>
  <si>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</si>
  <si>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</si>
  <si>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</si>
  <si>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</si>
  <si>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</si>
  <si>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</si>
  <si>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</si>
  <si>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</si>
  <si>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</si>
  <si>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</si>
  <si>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</si>
  <si>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</si>
  <si>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</si>
  <si>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</si>
  <si>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</si>
  <si>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</si>
  <si>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</si>
  <si>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</si>
  <si>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</si>
  <si>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</si>
  <si>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</si>
  <si>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</si>
  <si>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</si>
  <si>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</si>
  <si>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</si>
  <si>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</si>
  <si>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</si>
  <si>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</si>
  <si>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</si>
  <si>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</si>
  <si>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</si>
  <si>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</si>
  <si>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</si>
  <si>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</si>
  <si>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</si>
  <si>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</si>
  <si>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</si>
  <si>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</si>
  <si>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</si>
  <si>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</si>
  <si>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</si>
  <si>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</si>
  <si>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</si>
  <si>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</si>
  <si>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</si>
  <si>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</si>
  <si>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</si>
  <si>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</si>
  <si>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</si>
  <si>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</si>
  <si>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</si>
  <si>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</si>
  <si>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</si>
  <si>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</si>
  <si>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</si>
  <si>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</si>
  <si>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</si>
  <si>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</si>
  <si>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</si>
  <si>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</si>
  <si>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</si>
  <si>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</si>
  <si>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</si>
  <si>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</si>
  <si>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</si>
  <si>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</si>
  <si>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</si>
  <si>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</si>
  <si>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</si>
  <si>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</si>
  <si>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</si>
  <si>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</si>
  <si>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</si>
  <si>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</si>
  <si>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</si>
  <si>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</si>
  <si>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</si>
  <si>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</si>
  <si>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</si>
  <si>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</si>
  <si>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</si>
  <si>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</si>
  <si>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</si>
  <si>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</si>
  <si>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</si>
  <si>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</si>
  <si>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</si>
  <si>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</si>
  <si>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</si>
  <si>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</si>
  <si>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</si>
  <si>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</si>
  <si>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</si>
  <si>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</si>
  <si>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</si>
  <si>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</si>
  <si>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</si>
  <si>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</si>
  <si>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</si>
  <si>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</si>
  <si>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</si>
  <si>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</si>
  <si>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</si>
  <si>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</si>
  <si>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</si>
  <si>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</si>
  <si>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</si>
  <si>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</si>
  <si>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</si>
  <si>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</si>
  <si>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</si>
  <si>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</si>
  <si>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</si>
  <si>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</si>
  <si>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</si>
  <si>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</si>
  <si>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</si>
  <si>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</si>
  <si>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</si>
  <si>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</si>
  <si>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</si>
  <si>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</si>
  <si>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</si>
  <si>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</si>
  <si>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</si>
  <si>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</si>
  <si>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</si>
  <si>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</si>
  <si>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</si>
  <si>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</si>
  <si>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</si>
  <si>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</si>
  <si>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</si>
  <si>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</si>
  <si>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</si>
  <si>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</si>
  <si>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</si>
  <si>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</si>
  <si>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</si>
  <si>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</si>
  <si>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</si>
  <si>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</si>
  <si>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</si>
  <si>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</si>
  <si>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</si>
  <si>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</si>
  <si>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</si>
  <si>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</si>
  <si>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</si>
  <si>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</si>
  <si>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</si>
  <si>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</si>
  <si>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</si>
  <si>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</si>
  <si>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</si>
  <si>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</si>
  <si>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</si>
  <si>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</si>
  <si>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</si>
  <si>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</si>
  <si>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</si>
  <si>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</si>
  <si>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</si>
  <si>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</si>
  <si>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</si>
  <si>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</si>
  <si>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</si>
  <si>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</si>
  <si>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</si>
  <si>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</si>
  <si>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</si>
  <si>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</si>
  <si>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</si>
  <si>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</si>
  <si>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</si>
  <si>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</si>
  <si>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</si>
  <si>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</si>
  <si>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</si>
  <si>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</si>
  <si>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</si>
  <si>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</si>
  <si>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</si>
  <si>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</si>
  <si>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</si>
  <si>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</si>
  <si>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</si>
  <si>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</si>
  <si>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</si>
  <si>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</si>
  <si>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</si>
  <si>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</si>
  <si>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</si>
  <si>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</si>
  <si>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</si>
  <si>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</si>
  <si>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</si>
  <si>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</si>
  <si>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</si>
  <si>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</si>
  <si>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</si>
  <si>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</si>
  <si>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</si>
  <si>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</si>
  <si>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</si>
  <si>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</si>
  <si>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</si>
  <si>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</si>
  <si>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</si>
  <si>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</si>
  <si>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</si>
  <si>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</si>
  <si>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</si>
  <si>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</si>
  <si>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</si>
  <si>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</si>
  <si>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</si>
  <si>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</si>
  <si>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</si>
  <si>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</si>
  <si>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</si>
  <si>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</si>
  <si>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</si>
  <si>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</si>
  <si>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</si>
  <si>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</si>
  <si>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</si>
  <si>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</si>
  <si>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</si>
  <si>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</si>
  <si>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</si>
  <si>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</si>
  <si>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</si>
  <si>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</si>
  <si>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</si>
  <si>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</si>
  <si>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</si>
  <si>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</si>
  <si>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</si>
  <si>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</si>
  <si>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</si>
  <si>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</si>
  <si>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</si>
  <si>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</si>
  <si>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</si>
  <si>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</si>
  <si>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</si>
  <si>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</si>
  <si>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</si>
  <si>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</si>
  <si>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</si>
  <si>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</si>
  <si>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</si>
  <si>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</si>
  <si>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</si>
  <si>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</si>
  <si>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</si>
  <si>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</si>
  <si>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</si>
  <si>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</si>
  <si>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</si>
  <si>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</si>
  <si>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</si>
  <si>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</si>
  <si>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</si>
  <si>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</si>
  <si>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</si>
  <si>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</si>
  <si>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</si>
  <si>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</si>
  <si>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</si>
  <si>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</si>
  <si>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</si>
  <si>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</si>
  <si>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</si>
  <si>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</si>
  <si>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</si>
  <si>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</si>
  <si>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</si>
  <si>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</si>
  <si>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</si>
  <si>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</si>
  <si>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</si>
  <si>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</si>
  <si>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</si>
  <si>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</si>
  <si>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</si>
  <si>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</si>
  <si>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</si>
  <si>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</si>
  <si>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</si>
  <si>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</si>
  <si>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</si>
  <si>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</si>
  <si>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</si>
  <si>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</si>
  <si>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</si>
  <si>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</si>
  <si>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</si>
  <si>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</si>
  <si>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</si>
  <si>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</si>
  <si>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</si>
  <si>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</si>
  <si>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</si>
  <si>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</si>
  <si>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</si>
  <si>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</si>
  <si>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</si>
  <si>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</si>
  <si>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</si>
  <si>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</si>
  <si>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</si>
  <si>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</si>
  <si>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</si>
  <si>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</si>
  <si>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</si>
  <si>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</si>
  <si>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</si>
  <si>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</si>
  <si>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</si>
  <si>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</si>
  <si>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</si>
  <si>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</si>
  <si>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</si>
  <si>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</si>
  <si>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</si>
  <si>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</si>
  <si>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</si>
  <si>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</si>
  <si>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</si>
  <si>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</si>
  <si>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</si>
  <si>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</si>
  <si>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</si>
  <si>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</si>
  <si>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</si>
  <si>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</si>
  <si>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</si>
  <si>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</si>
  <si>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</si>
  <si>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</si>
  <si>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</si>
  <si>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</si>
  <si>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</si>
  <si>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</si>
  <si>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</si>
  <si>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</si>
  <si>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</si>
  <si>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</si>
  <si>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</si>
  <si>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</si>
  <si>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</si>
  <si>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</si>
  <si>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</si>
  <si>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</si>
  <si>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</si>
  <si>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</si>
  <si>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</si>
  <si>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</si>
  <si>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</si>
  <si>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</si>
  <si>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</si>
  <si>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</si>
  <si>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</si>
  <si>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</si>
  <si>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</si>
  <si>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</si>
  <si>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</si>
  <si>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</si>
  <si>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</si>
  <si>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</si>
  <si>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</si>
  <si>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</si>
  <si>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</si>
  <si>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</si>
  <si>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</si>
  <si>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</si>
  <si>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</si>
  <si>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</si>
  <si>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</si>
  <si>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</si>
  <si>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</si>
  <si>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</si>
  <si>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</si>
  <si>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</si>
  <si>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</si>
  <si>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</si>
  <si>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</si>
  <si>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</si>
  <si>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</si>
  <si>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</si>
  <si>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</si>
  <si>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</si>
  <si>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</si>
  <si>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</si>
  <si>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</si>
  <si>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</si>
  <si>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</si>
  <si>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</si>
  <si>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</si>
  <si>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</si>
  <si>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</si>
  <si>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</si>
  <si>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</si>
  <si>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</si>
  <si>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</si>
  <si>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</si>
  <si>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</si>
  <si>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</si>
  <si>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</si>
  <si>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</si>
  <si>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</si>
  <si>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</si>
  <si>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</si>
  <si>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</si>
  <si>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</si>
  <si>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</si>
  <si>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</si>
  <si>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</si>
  <si>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</si>
  <si>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</si>
  <si>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</si>
  <si>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</si>
  <si>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</si>
  <si>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</si>
  <si>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</si>
  <si>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</si>
  <si>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</si>
  <si>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</si>
  <si>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</si>
  <si>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</si>
  <si>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</si>
  <si>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</si>
  <si>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</si>
  <si>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</si>
  <si>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</si>
  <si>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</si>
  <si>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</si>
  <si>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</si>
  <si>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</si>
  <si>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</si>
  <si>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</si>
  <si>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</si>
  <si>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</si>
  <si>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</si>
  <si>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</si>
  <si>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</si>
  <si>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</si>
  <si>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</si>
  <si>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</si>
  <si>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</si>
  <si>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</si>
  <si>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</si>
  <si>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</si>
  <si>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</si>
  <si>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</si>
  <si>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</si>
  <si>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</si>
  <si>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</si>
  <si>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</si>
  <si>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</si>
  <si>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</si>
  <si>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</si>
  <si>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</si>
  <si>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</si>
  <si>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</si>
  <si>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</si>
  <si>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</si>
  <si>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</si>
  <si>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</si>
  <si>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</si>
  <si>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</si>
  <si>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</si>
  <si>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</si>
  <si>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</si>
  <si>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</si>
  <si>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</si>
  <si>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</si>
  <si>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</si>
  <si>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</si>
  <si>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</si>
  <si>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</si>
  <si>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</si>
  <si>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</si>
  <si>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</si>
  <si>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</si>
  <si>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</si>
  <si>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</si>
  <si>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</si>
  <si>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</si>
  <si>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</si>
  <si>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</si>
  <si>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</si>
  <si>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</si>
  <si>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</si>
  <si>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</si>
  <si>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</si>
  <si>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</si>
  <si>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</si>
  <si>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</si>
  <si>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</si>
  <si>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</si>
  <si>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</si>
  <si>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</si>
  <si>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</si>
  <si>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</si>
  <si>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</si>
  <si>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</si>
  <si>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</si>
  <si>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</si>
  <si>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</si>
  <si>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</si>
  <si>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</si>
  <si>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</si>
  <si>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</si>
  <si>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</si>
  <si>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</si>
  <si>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</si>
  <si>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</si>
  <si>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</si>
  <si>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</si>
  <si>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</si>
  <si>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</si>
  <si>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</si>
  <si>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</si>
  <si>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</si>
  <si>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</si>
  <si>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</si>
  <si>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</si>
  <si>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</si>
  <si>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</si>
  <si>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</si>
  <si>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</si>
  <si>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</si>
  <si>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</si>
  <si>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</si>
  <si>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</si>
  <si>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</si>
  <si>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</si>
  <si>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</si>
  <si>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</si>
  <si>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</si>
  <si>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</si>
  <si>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</si>
  <si>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</si>
  <si>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</si>
  <si>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</si>
  <si>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</si>
  <si>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</si>
  <si>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</si>
  <si>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</si>
  <si>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</si>
  <si>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</si>
  <si>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</si>
  <si>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</si>
  <si>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</si>
  <si>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</si>
  <si>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</si>
  <si>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</si>
  <si>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</si>
  <si>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</si>
  <si>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</si>
  <si>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</si>
  <si>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</si>
  <si>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</si>
  <si>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</si>
  <si>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</si>
  <si>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</si>
  <si>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</si>
  <si>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</si>
  <si>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</si>
  <si>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</si>
  <si>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</si>
  <si>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</si>
  <si>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</si>
  <si>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</si>
  <si>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</si>
  <si>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</si>
  <si>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</si>
  <si>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</si>
  <si>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</si>
  <si>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</si>
  <si>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</si>
  <si>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</si>
  <si>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</si>
  <si>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</si>
  <si>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</si>
  <si>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</si>
  <si>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</si>
  <si>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</si>
  <si>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</si>
  <si>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</si>
  <si>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</si>
  <si>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</si>
  <si>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</si>
  <si>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</si>
  <si>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</si>
  <si>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</si>
  <si>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</si>
  <si>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</si>
  <si>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</si>
  <si>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</si>
  <si>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</si>
  <si>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</si>
  <si>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</si>
  <si>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</si>
  <si>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</si>
  <si>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</si>
  <si>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</si>
  <si>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</si>
  <si>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</si>
  <si>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</si>
  <si>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</si>
  <si>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</si>
  <si>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</si>
  <si>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</si>
  <si>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</si>
  <si>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</si>
  <si>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</si>
  <si>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</si>
  <si>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</si>
  <si>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</si>
  <si>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</si>
  <si>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</si>
  <si>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</si>
  <si>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</si>
  <si>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</si>
  <si>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</si>
  <si>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</si>
  <si>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</si>
  <si>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</si>
  <si>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</si>
  <si>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</si>
  <si>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</si>
  <si>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</si>
  <si>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</si>
  <si>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</si>
  <si>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</si>
  <si>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</si>
  <si>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</si>
  <si>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</si>
  <si>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</si>
  <si>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</si>
  <si>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</si>
  <si>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</si>
  <si>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</si>
  <si>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</si>
  <si>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</si>
  <si>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</si>
  <si>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</si>
  <si>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</si>
  <si>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</si>
  <si>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</si>
  <si>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</si>
  <si>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</si>
  <si>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</si>
  <si>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</si>
  <si>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</si>
  <si>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</si>
  <si>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</si>
  <si>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</si>
  <si>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</si>
  <si>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</si>
  <si>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</si>
  <si>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</si>
  <si>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</si>
  <si>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</si>
  <si>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</si>
  <si>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</si>
  <si>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</si>
  <si>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</si>
  <si>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</si>
  <si>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</si>
  <si>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</si>
  <si>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</si>
  <si>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</si>
  <si>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</si>
  <si>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</si>
  <si>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</si>
  <si>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</si>
  <si>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</si>
  <si>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</si>
  <si>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</si>
  <si>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</si>
  <si>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</si>
  <si>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</si>
  <si>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</si>
  <si>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</si>
  <si>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</si>
  <si>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</si>
  <si>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</si>
  <si>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</si>
  <si>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</si>
  <si>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</si>
  <si>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</si>
  <si>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</si>
  <si>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</si>
  <si>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</si>
  <si>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</si>
  <si>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</si>
  <si>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</si>
  <si>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</si>
  <si>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</si>
  <si>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</si>
  <si>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</si>
  <si>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</si>
  <si>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</si>
  <si>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</si>
  <si>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</si>
  <si>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</si>
  <si>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</si>
  <si>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</si>
  <si>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</si>
  <si>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</si>
  <si>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</si>
  <si>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</si>
  <si>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</si>
  <si>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</si>
  <si>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</si>
  <si>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</si>
  <si>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</si>
  <si>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</si>
  <si>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</si>
  <si>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</si>
  <si>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</si>
  <si>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</si>
  <si>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</si>
  <si>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</si>
  <si>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</si>
  <si>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</si>
  <si>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</si>
  <si>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</si>
  <si>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</si>
  <si>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</si>
  <si>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</si>
  <si>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</si>
  <si>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</si>
  <si>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</si>
  <si>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</si>
  <si>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</si>
  <si>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</si>
  <si>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</si>
  <si>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</si>
  <si>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</si>
  <si>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</si>
  <si>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</si>
  <si>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</si>
  <si>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</si>
  <si>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</si>
  <si>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</si>
  <si>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</si>
  <si>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</si>
  <si>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</si>
  <si>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</si>
  <si>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</si>
  <si>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</si>
  <si>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</si>
  <si>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</si>
  <si>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</si>
  <si>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</si>
  <si>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</si>
  <si>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</si>
  <si>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</si>
  <si>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</si>
  <si>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</si>
  <si>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</si>
  <si>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</si>
  <si>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</si>
  <si>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</si>
  <si>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</si>
  <si>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</si>
  <si>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</si>
  <si>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</si>
  <si>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</si>
  <si>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</si>
  <si>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</si>
  <si>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</si>
  <si>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</si>
  <si>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</si>
  <si>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</si>
  <si>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</si>
  <si>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</si>
  <si>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</si>
  <si>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</si>
  <si>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</si>
  <si>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</si>
  <si>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</si>
  <si>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</si>
  <si>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</si>
  <si>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</si>
  <si>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</si>
  <si>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</si>
  <si>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</si>
  <si>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</si>
  <si>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</si>
  <si>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</si>
  <si>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</si>
  <si>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</si>
  <si>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</si>
  <si>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</si>
  <si>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</si>
  <si>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</si>
  <si>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</si>
  <si>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</si>
  <si>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</si>
  <si>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</si>
  <si>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</si>
  <si>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</si>
  <si>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</si>
  <si>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</si>
  <si>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</si>
  <si>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</si>
  <si>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</si>
  <si>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</si>
  <si>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</si>
  <si>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</si>
  <si>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</si>
  <si>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</si>
  <si>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</si>
  <si>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</si>
  <si>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</si>
  <si>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</si>
  <si>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</si>
  <si>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</si>
  <si>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</si>
  <si>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</si>
  <si>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</si>
  <si>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</si>
  <si>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</si>
  <si>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</si>
  <si>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</si>
  <si>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</si>
  <si>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</si>
  <si>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</si>
  <si>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</si>
  <si>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</si>
  <si>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</si>
  <si>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</si>
  <si>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</si>
  <si>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</si>
  <si>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</si>
  <si>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</si>
  <si>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</si>
  <si>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</si>
  <si>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</si>
  <si>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</si>
  <si>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</si>
  <si>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</si>
  <si>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</si>
  <si>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</si>
  <si>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</si>
  <si>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</si>
  <si>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</si>
  <si>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</si>
  <si>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</si>
  <si>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</si>
  <si>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</si>
  <si>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</si>
  <si>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</si>
  <si>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</si>
  <si>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</si>
  <si>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</si>
  <si>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</si>
  <si>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</si>
  <si>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</si>
  <si>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</si>
  <si>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</si>
  <si>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</si>
  <si>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</si>
  <si>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</si>
  <si>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</si>
  <si>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</si>
  <si>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</si>
  <si>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</si>
  <si>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</si>
  <si>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</si>
  <si>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</si>
  <si>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</si>
  <si>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</si>
  <si>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</si>
  <si>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</si>
  <si>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</si>
  <si>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</si>
  <si>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</si>
  <si>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</si>
  <si>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</si>
  <si>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</si>
  <si>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</si>
  <si>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</si>
  <si>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</si>
  <si>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</si>
  <si>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</si>
  <si>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</si>
  <si>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</si>
  <si>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</si>
  <si>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</si>
  <si>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</si>
  <si>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</si>
  <si>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</si>
  <si>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</si>
  <si>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</si>
  <si>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</si>
  <si>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</si>
  <si>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</si>
  <si>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</si>
  <si>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</si>
  <si>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</si>
  <si>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</si>
  <si>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</si>
  <si>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</si>
  <si>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</si>
  <si>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</si>
  <si>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</si>
  <si>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</si>
  <si>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</si>
  <si>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</si>
  <si>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</si>
  <si>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</si>
  <si>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</si>
  <si>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</si>
  <si>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</si>
  <si>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</si>
  <si>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</si>
  <si>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</si>
  <si>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</si>
  <si>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</si>
  <si>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</si>
  <si>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</si>
  <si>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</si>
  <si>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</si>
  <si>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</si>
  <si>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</si>
  <si>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</si>
  <si>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</si>
  <si>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</si>
  <si>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</si>
  <si>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</si>
  <si>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</si>
  <si>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</si>
  <si>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</si>
  <si>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</si>
  <si>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</si>
  <si>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</si>
  <si>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</si>
  <si>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</si>
  <si>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</si>
  <si>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</si>
  <si>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</si>
  <si>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</si>
  <si>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</si>
  <si>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</si>
  <si>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</si>
  <si>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</si>
  <si>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</si>
  <si>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</si>
  <si>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</si>
  <si>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</si>
  <si>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</si>
  <si>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</si>
  <si>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</si>
  <si>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</si>
  <si>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</si>
  <si>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</si>
  <si>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</si>
  <si>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</si>
  <si>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</si>
  <si>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</si>
  <si>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</si>
  <si>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</si>
  <si>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</si>
  <si>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</si>
  <si>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</si>
  <si>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</si>
  <si>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</si>
  <si>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</si>
  <si>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</si>
  <si>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</si>
  <si>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</si>
  <si>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</si>
  <si>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</si>
  <si>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</si>
  <si>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</si>
  <si>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</si>
  <si>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</si>
  <si>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</si>
  <si>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</si>
  <si>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</si>
  <si>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</si>
  <si>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</si>
  <si>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</si>
  <si>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</si>
  <si>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</si>
  <si>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</si>
  <si>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</si>
  <si>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</si>
  <si>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</si>
  <si>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</si>
  <si>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</si>
  <si>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</si>
  <si>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</si>
  <si>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</si>
  <si>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</si>
  <si>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</si>
  <si>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</si>
  <si>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</si>
  <si>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</si>
  <si>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</si>
  <si>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</si>
  <si>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</si>
  <si>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</si>
  <si>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</si>
  <si>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</si>
  <si>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</si>
  <si>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</si>
  <si>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</si>
  <si>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</si>
  <si>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</si>
  <si>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</si>
  <si>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</si>
  <si>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</si>
  <si>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</si>
  <si>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</si>
  <si>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</si>
  <si>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</si>
  <si>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</si>
  <si>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</si>
  <si>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</si>
  <si>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</si>
  <si>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</si>
  <si>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</si>
  <si>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</si>
  <si>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</si>
  <si>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</si>
  <si>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</si>
  <si>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</si>
  <si>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</si>
  <si>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</si>
  <si>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</si>
  <si>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</si>
  <si>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</si>
  <si>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</si>
  <si>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</si>
  <si>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</si>
  <si>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</si>
  <si>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</si>
  <si>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</si>
  <si>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</si>
  <si>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</si>
  <si>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</si>
  <si>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</si>
  <si>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</si>
  <si>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</si>
  <si>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</si>
  <si>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</si>
  <si>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</si>
  <si>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</si>
  <si>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</si>
  <si>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</si>
  <si>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</si>
  <si>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</si>
  <si>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</si>
  <si>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</si>
  <si>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</si>
  <si>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</si>
  <si>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</si>
  <si>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</si>
  <si>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</si>
  <si>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</si>
  <si>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</si>
  <si>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</si>
  <si>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</si>
  <si>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</si>
  <si>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</si>
  <si>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</si>
  <si>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</si>
  <si>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</si>
  <si>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</si>
  <si>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</si>
  <si>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</si>
  <si>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</si>
  <si>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</si>
  <si>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</si>
  <si>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</si>
  <si>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</si>
  <si>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</si>
  <si>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</si>
  <si>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</si>
  <si>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</si>
  <si>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</si>
  <si>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</si>
  <si>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</si>
  <si>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</si>
  <si>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</si>
  <si>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</si>
  <si>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</si>
  <si>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</si>
  <si>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</si>
  <si>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</si>
  <si>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</si>
  <si>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</si>
  <si>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</si>
  <si>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</si>
  <si>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</si>
  <si>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</si>
  <si>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</si>
  <si>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</si>
  <si>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</si>
  <si>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</si>
  <si>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</si>
  <si>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</si>
  <si>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</si>
  <si>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</si>
  <si>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</si>
  <si>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</si>
  <si>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</si>
  <si>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</si>
  <si>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</si>
  <si>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</si>
  <si>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</si>
  <si>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</si>
  <si>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</si>
  <si>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</si>
  <si>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</si>
  <si>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</si>
  <si>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</si>
  <si>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</si>
  <si>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</si>
  <si>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</si>
  <si>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</si>
  <si>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</si>
  <si>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</si>
  <si>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</si>
  <si>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</si>
  <si>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</si>
  <si>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</si>
  <si>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</si>
  <si>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</si>
  <si>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</si>
  <si>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</si>
  <si>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</si>
  <si>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</si>
  <si>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</si>
  <si>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</si>
  <si>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</si>
  <si>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</si>
  <si>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</si>
  <si>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</si>
  <si>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</si>
  <si>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</si>
  <si>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</si>
  <si>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</si>
  <si>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</si>
  <si>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</si>
  <si>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</si>
  <si>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</si>
  <si>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</si>
  <si>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</si>
  <si>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</si>
  <si>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</si>
  <si>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</si>
  <si>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</si>
  <si>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</si>
  <si>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</si>
  <si>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</si>
  <si>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</si>
  <si>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</si>
  <si>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</si>
  <si>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</si>
  <si>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</si>
  <si>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</si>
  <si>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</si>
  <si>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</si>
  <si>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</si>
  <si>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</si>
  <si>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</si>
  <si>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</si>
  <si>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</si>
  <si>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</si>
  <si>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</si>
  <si>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</si>
  <si>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</si>
  <si>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</si>
  <si>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</si>
  <si>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</si>
  <si>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</si>
  <si>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</si>
  <si>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</si>
  <si>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</si>
  <si>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</si>
  <si>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</si>
  <si>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</si>
  <si>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</si>
  <si>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</si>
  <si>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</si>
  <si>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</si>
  <si>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</si>
  <si>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</si>
  <si>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</si>
  <si>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</si>
  <si>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</si>
  <si>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</si>
  <si>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</si>
  <si>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</si>
  <si>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</si>
  <si>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</si>
  <si>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</si>
  <si>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</si>
  <si>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</si>
  <si>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</si>
  <si>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</si>
  <si>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</si>
  <si>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</si>
  <si>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</si>
  <si>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</si>
  <si>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</si>
  <si>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</si>
  <si>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</si>
  <si>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</si>
  <si>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</si>
  <si>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</si>
  <si>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</si>
  <si>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</si>
  <si>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</si>
  <si>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</si>
  <si>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</si>
  <si>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</si>
  <si>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</si>
  <si>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</si>
  <si>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</si>
  <si>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</si>
  <si>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</si>
  <si>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</si>
  <si>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</si>
  <si>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</si>
  <si>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</si>
  <si>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</si>
  <si>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</si>
  <si>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</si>
  <si>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</si>
  <si>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</si>
  <si>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</si>
  <si>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</si>
  <si>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</si>
  <si>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</si>
  <si>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</si>
  <si>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</si>
  <si>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</si>
  <si>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</si>
  <si>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</si>
  <si>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</si>
  <si>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</si>
  <si>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</si>
  <si>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</si>
  <si>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</si>
  <si>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</si>
  <si>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</si>
  <si>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</si>
  <si>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</si>
  <si>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</si>
  <si>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</si>
  <si>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</si>
  <si>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</si>
  <si>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</si>
  <si>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</si>
  <si>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</si>
  <si>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</si>
  <si>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</si>
  <si>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</si>
  <si>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</si>
  <si>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</si>
  <si>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</si>
  <si>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</si>
  <si>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</si>
  <si>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</si>
  <si>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</si>
  <si>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</si>
  <si>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</si>
  <si>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</si>
  <si>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</si>
  <si>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</si>
  <si>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</si>
  <si>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</si>
  <si>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</si>
  <si>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</si>
  <si>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</si>
  <si>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</si>
  <si>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</si>
  <si>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</si>
  <si>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</si>
  <si>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</si>
  <si>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</si>
  <si>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</si>
  <si>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</si>
  <si>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</si>
  <si>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</si>
  <si>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</si>
  <si>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</si>
  <si>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</si>
  <si>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</si>
  <si>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</si>
  <si>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</si>
  <si>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</si>
  <si>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</si>
  <si>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</si>
  <si>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</si>
  <si>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</si>
  <si>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</si>
  <si>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</si>
  <si>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</si>
  <si>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</si>
  <si>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</si>
  <si>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</si>
  <si>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</si>
  <si>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</si>
  <si>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</si>
  <si>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</si>
  <si>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</si>
  <si>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</si>
  <si>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</si>
  <si>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</si>
  <si>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</si>
  <si>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</si>
  <si>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</si>
  <si>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</si>
  <si>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</si>
  <si>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</si>
  <si>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</si>
  <si>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</si>
  <si>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</si>
  <si>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</si>
  <si>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</si>
  <si>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</si>
  <si>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</si>
  <si>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</si>
  <si>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</si>
  <si>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</si>
  <si>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</si>
  <si>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</si>
  <si>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</si>
  <si>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</si>
  <si>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</si>
  <si>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</si>
  <si>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</si>
  <si>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</si>
  <si>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</si>
  <si>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</si>
  <si>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</si>
  <si>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</si>
  <si>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</si>
  <si>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</si>
  <si>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</si>
  <si>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</si>
  <si>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</si>
  <si>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</si>
  <si>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</si>
  <si>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</si>
  <si>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</si>
  <si>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</si>
  <si>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</si>
  <si>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</si>
  <si>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</si>
  <si>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</si>
  <si>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</si>
  <si>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</si>
  <si>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</si>
  <si>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</si>
  <si>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</si>
  <si>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</si>
  <si>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</si>
  <si>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</si>
  <si>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</si>
  <si>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</si>
  <si>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</si>
  <si>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</si>
  <si>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</si>
  <si>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</si>
  <si>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</si>
  <si>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</si>
  <si>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</si>
  <si>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</si>
  <si>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</si>
  <si>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</si>
  <si>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</si>
  <si>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</si>
  <si>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</si>
  <si>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</si>
  <si>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</si>
  <si>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</si>
  <si>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</si>
  <si>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</si>
  <si>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</si>
  <si>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</si>
  <si>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</si>
  <si>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</si>
  <si>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</si>
  <si>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</si>
  <si>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</si>
  <si>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</si>
  <si>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</si>
  <si>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</si>
  <si>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</si>
  <si>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</si>
  <si>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</si>
  <si>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</si>
  <si>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</si>
  <si>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</si>
  <si>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</si>
  <si>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</si>
  <si>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</si>
  <si>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</si>
  <si>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</si>
  <si>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</si>
  <si>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</si>
  <si>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</si>
  <si>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</si>
  <si>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</si>
  <si>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</si>
  <si>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</si>
  <si>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</si>
  <si>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</si>
  <si>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</si>
  <si>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</si>
  <si>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</si>
  <si>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</si>
  <si>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</si>
  <si>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</si>
  <si>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</si>
  <si>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</si>
  <si>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</si>
  <si>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</si>
  <si>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</si>
  <si>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</si>
  <si>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</si>
  <si>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</si>
  <si>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</si>
  <si>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</si>
  <si>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</si>
  <si>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</si>
  <si>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</si>
  <si>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</si>
  <si>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</si>
  <si>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</si>
  <si>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</si>
  <si>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</si>
  <si>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</si>
  <si>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</si>
  <si>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</si>
  <si>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</si>
  <si>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</si>
  <si>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</si>
  <si>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</si>
  <si>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</si>
  <si>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</si>
  <si>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</si>
  <si>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</si>
  <si>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</si>
  <si>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</si>
  <si>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</si>
  <si>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</si>
  <si>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</si>
  <si>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</si>
  <si>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</si>
  <si>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</si>
  <si>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</si>
  <si>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</si>
  <si>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</si>
  <si>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</si>
  <si>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</si>
  <si>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</si>
  <si>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</si>
  <si>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</si>
  <si>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</si>
  <si>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</si>
  <si>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</si>
  <si>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</si>
  <si>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</si>
  <si>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</si>
  <si>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</si>
  <si>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</si>
  <si>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</si>
  <si>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</si>
  <si>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</si>
  <si>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</si>
  <si>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</si>
  <si>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</si>
  <si>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</si>
  <si>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</si>
  <si>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</si>
  <si>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</si>
  <si>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</si>
  <si>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</si>
  <si>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</si>
  <si>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</si>
  <si>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</si>
  <si>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</si>
  <si>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</si>
  <si>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</si>
  <si>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</si>
  <si>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</si>
  <si>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</si>
  <si>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</si>
  <si>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</si>
  <si>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</si>
  <si>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</si>
  <si>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</si>
  <si>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</si>
  <si>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</si>
  <si>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</si>
  <si>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</si>
  <si>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</si>
  <si>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</si>
  <si>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</si>
  <si>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</si>
  <si>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</si>
  <si>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</si>
  <si>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</si>
  <si>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</si>
  <si>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</si>
  <si>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</si>
  <si>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</si>
  <si>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</si>
  <si>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</si>
  <si>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</si>
  <si>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</si>
  <si>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</si>
  <si>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</si>
  <si>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</si>
  <si>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</si>
  <si>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</si>
  <si>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</si>
  <si>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</si>
  <si>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</si>
  <si>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</si>
  <si>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</si>
  <si>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</si>
  <si>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</si>
  <si>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</si>
  <si>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</si>
  <si>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</si>
  <si>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</si>
  <si>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</si>
  <si>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</si>
  <si>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</si>
  <si>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</si>
  <si>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</si>
  <si>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</si>
  <si>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</si>
  <si>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</si>
  <si>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</si>
  <si>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</si>
  <si>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</si>
  <si>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</si>
  <si>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</si>
  <si>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</si>
  <si>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</si>
  <si>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</si>
  <si>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</si>
  <si>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</si>
  <si>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</si>
  <si>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</si>
  <si>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</si>
  <si>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</si>
  <si>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</si>
  <si>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</si>
  <si>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</si>
  <si>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</si>
  <si>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</si>
  <si>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</si>
  <si>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</si>
  <si>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</si>
  <si>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</si>
  <si>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</si>
  <si>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</si>
  <si>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</si>
  <si>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</si>
  <si>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</si>
  <si>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</si>
  <si>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</si>
  <si>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</si>
  <si>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</si>
  <si>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</si>
  <si>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</si>
  <si>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</si>
  <si>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</si>
  <si>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</si>
  <si>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</si>
  <si>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</si>
  <si>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</si>
  <si>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</si>
  <si>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</si>
  <si>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</si>
  <si>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</si>
  <si>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</si>
  <si>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</si>
  <si>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</si>
  <si>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</si>
  <si>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</si>
  <si>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</si>
  <si>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</si>
  <si>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</si>
  <si>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</si>
  <si>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</si>
  <si>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</si>
  <si>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</si>
  <si>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</si>
  <si>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</si>
  <si>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</si>
  <si>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</si>
  <si>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</si>
  <si>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</si>
  <si>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</si>
  <si>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</si>
  <si>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</si>
  <si>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</si>
  <si>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</si>
  <si>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</si>
  <si>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</si>
  <si>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</si>
  <si>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</si>
  <si>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</si>
  <si>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</si>
  <si>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</si>
  <si>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</si>
  <si>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</si>
  <si>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</si>
  <si>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</si>
  <si>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</si>
  <si>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</si>
  <si>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</si>
  <si>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</si>
  <si>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</si>
  <si>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</si>
  <si>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</si>
  <si>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</si>
  <si>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</si>
  <si>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</si>
  <si>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</si>
  <si>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</si>
  <si>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</si>
  <si>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</si>
  <si>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</si>
  <si>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</si>
  <si>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</si>
  <si>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</si>
  <si>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</si>
  <si>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</si>
  <si>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</si>
  <si>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</si>
  <si>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</si>
  <si>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</si>
  <si>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</si>
  <si>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</si>
  <si>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</si>
  <si>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</si>
  <si>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</si>
  <si>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</si>
  <si>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</si>
  <si>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</si>
  <si>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</si>
  <si>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</si>
  <si>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</si>
  <si>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</si>
  <si>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</si>
  <si>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</si>
  <si>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</si>
  <si>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</si>
  <si>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</si>
  <si>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</si>
  <si>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</si>
  <si>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</si>
  <si>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</si>
  <si>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</si>
  <si>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</si>
  <si>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</si>
  <si>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</si>
  <si>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</si>
  <si>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</si>
  <si>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</si>
  <si>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</si>
  <si>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</si>
  <si>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</si>
  <si>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</si>
  <si>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</si>
  <si>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</si>
  <si>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</si>
  <si>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</si>
  <si>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</si>
  <si>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</si>
  <si>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</si>
  <si>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</si>
  <si>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</si>
  <si>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</si>
  <si>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</si>
  <si>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</si>
  <si>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</si>
  <si>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</si>
  <si>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</si>
  <si>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</si>
  <si>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</si>
  <si>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</si>
  <si>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</si>
  <si>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</si>
  <si>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</si>
  <si>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</si>
  <si>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</si>
  <si>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</si>
  <si>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</si>
  <si>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</si>
  <si>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</si>
  <si>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</si>
  <si>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</si>
  <si>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</si>
  <si>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</si>
  <si>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</si>
  <si>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</si>
  <si>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</si>
  <si>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</si>
  <si>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</si>
  <si>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</si>
  <si>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</si>
  <si>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</si>
  <si>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</si>
  <si>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</si>
  <si>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</si>
  <si>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</si>
  <si>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</si>
  <si>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</si>
  <si>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</si>
  <si>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</si>
  <si>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</si>
  <si>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</si>
  <si>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</si>
  <si>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</si>
  <si>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</si>
  <si>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</si>
  <si>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</si>
  <si>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</si>
  <si>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</si>
  <si>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</si>
  <si>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</si>
  <si>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</si>
  <si>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</si>
  <si>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</si>
  <si>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</si>
  <si>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</si>
  <si>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</si>
  <si>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</si>
  <si>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</si>
  <si>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</si>
  <si>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</si>
  <si>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</si>
  <si>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</si>
  <si>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</si>
  <si>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</si>
  <si>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</si>
  <si>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</si>
  <si>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</si>
  <si>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</si>
  <si>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</si>
  <si>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</si>
  <si>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</si>
  <si>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</si>
  <si>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</si>
  <si>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</si>
  <si>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</si>
  <si>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</si>
  <si>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</si>
  <si>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</si>
  <si>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</si>
  <si>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</si>
  <si>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</si>
  <si>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</si>
  <si>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</si>
  <si>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</si>
  <si>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</si>
  <si>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</si>
  <si>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</si>
  <si>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</si>
  <si>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</si>
  <si>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</si>
  <si>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</si>
  <si>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</si>
  <si>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</si>
  <si>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</si>
  <si>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</si>
  <si>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</si>
  <si>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</si>
  <si>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</si>
  <si>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</si>
  <si>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</si>
  <si>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</si>
  <si>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</si>
  <si>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</si>
  <si>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</si>
  <si>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</si>
  <si>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</si>
  <si>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</si>
  <si>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</si>
  <si>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</si>
  <si>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</si>
  <si>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</si>
  <si>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</si>
  <si>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</si>
  <si>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</si>
  <si>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</si>
  <si>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</si>
  <si>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</si>
  <si>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</si>
  <si>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</si>
  <si>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</si>
  <si>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</si>
  <si>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</si>
  <si>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</si>
  <si>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</si>
  <si>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</si>
  <si>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</si>
  <si>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</si>
  <si>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</si>
  <si>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</si>
  <si>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</si>
  <si>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</si>
  <si>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</si>
  <si>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</si>
  <si>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</si>
  <si>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</si>
  <si>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</si>
  <si>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</si>
  <si>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</si>
  <si>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</si>
  <si>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</si>
  <si>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</si>
  <si>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</si>
  <si>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</si>
  <si>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</si>
  <si>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</si>
  <si>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</si>
  <si>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</si>
  <si>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</si>
  <si>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</si>
  <si>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</si>
  <si>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</si>
  <si>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</si>
  <si>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</si>
  <si>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</si>
  <si>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</si>
  <si>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</si>
  <si>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</si>
  <si>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</si>
  <si>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</si>
  <si>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</si>
  <si>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</si>
  <si>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</si>
  <si>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</si>
  <si>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</si>
  <si>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</si>
  <si>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</si>
  <si>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</si>
  <si>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</si>
  <si>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</si>
  <si>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</si>
  <si>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</si>
  <si>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</si>
  <si>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</si>
  <si>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</si>
  <si>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</si>
  <si>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</si>
  <si>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</si>
  <si>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</si>
  <si>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</si>
  <si>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</si>
  <si>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</si>
  <si>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</si>
  <si>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</si>
  <si>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</si>
  <si>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</si>
  <si>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</si>
  <si>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</si>
  <si>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</si>
  <si>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</si>
  <si>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</si>
  <si>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</si>
  <si>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</si>
  <si>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</si>
  <si>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</si>
  <si>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</si>
  <si>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</si>
  <si>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</si>
  <si>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</si>
  <si>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</si>
  <si>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</si>
  <si>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</si>
  <si>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</si>
  <si>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</si>
  <si>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</si>
  <si>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</si>
  <si>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</si>
  <si>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</si>
  <si>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</si>
  <si>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</si>
  <si>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</si>
  <si>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</si>
  <si>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</si>
  <si>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</si>
  <si>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</si>
  <si>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</si>
  <si>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</si>
  <si>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</si>
  <si>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</si>
  <si>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</si>
  <si>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</si>
  <si>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</si>
  <si>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</si>
  <si>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</si>
  <si>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</si>
  <si>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</si>
  <si>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</si>
  <si>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</si>
  <si>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</si>
  <si>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</si>
  <si>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</si>
  <si>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</si>
  <si>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</si>
  <si>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</si>
  <si>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</si>
  <si>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</si>
  <si>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</si>
  <si>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</si>
  <si>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</si>
  <si>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</si>
  <si>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</si>
  <si>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</si>
  <si>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</si>
  <si>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</si>
  <si>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</si>
  <si>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</si>
  <si>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</si>
  <si>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</si>
  <si>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</si>
  <si>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</si>
  <si>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</si>
  <si>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</si>
  <si>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</si>
  <si>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</si>
  <si>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</si>
  <si>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</si>
  <si>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</si>
  <si>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</si>
  <si>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</si>
  <si>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</si>
  <si>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</si>
  <si>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</si>
  <si>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</si>
  <si>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</si>
  <si>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</si>
  <si>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</si>
  <si>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</si>
  <si>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</si>
  <si>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</si>
  <si>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</si>
  <si>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</si>
  <si>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</si>
  <si>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</si>
  <si>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</si>
  <si>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</si>
  <si>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</si>
  <si>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</si>
  <si>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</si>
  <si>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</si>
  <si>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</si>
  <si>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</si>
  <si>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</si>
  <si>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</si>
  <si>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</si>
  <si>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</si>
  <si>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</si>
  <si>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</si>
  <si>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</si>
  <si>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</si>
  <si>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</si>
  <si>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</si>
  <si>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</si>
  <si>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</si>
  <si>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</si>
  <si>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</si>
  <si>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</si>
  <si>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</si>
  <si>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</si>
  <si>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</si>
  <si>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</si>
  <si>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</si>
  <si>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</si>
  <si>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</si>
  <si>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</si>
  <si>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</si>
  <si>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</si>
  <si>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</si>
  <si>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</si>
  <si>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</si>
  <si>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</si>
  <si>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</si>
  <si>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</si>
  <si>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</si>
  <si>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</si>
  <si>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</si>
  <si>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</si>
  <si>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</si>
  <si>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</si>
  <si>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</si>
  <si>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</si>
  <si>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</si>
  <si>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</si>
  <si>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</si>
  <si>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</si>
  <si>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</si>
  <si>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</si>
  <si>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</si>
  <si>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</si>
  <si>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</si>
  <si>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</si>
  <si>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</si>
  <si>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</si>
  <si>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</si>
  <si>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</si>
  <si>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</si>
  <si>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</si>
  <si>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</si>
  <si>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</si>
  <si>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</si>
  <si>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</si>
  <si>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</si>
  <si>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</si>
  <si>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</si>
  <si>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</si>
  <si>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</si>
  <si>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</si>
  <si>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</si>
  <si>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</si>
  <si>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</si>
  <si>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</si>
  <si>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</si>
  <si>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</si>
  <si>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</si>
  <si>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</si>
  <si>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</si>
  <si>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</si>
  <si>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</si>
  <si>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</si>
  <si>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</si>
  <si>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</si>
  <si>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</si>
  <si>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</si>
  <si>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</si>
  <si>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</si>
  <si>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</si>
  <si>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</si>
  <si>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</si>
  <si>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</si>
  <si>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</si>
  <si>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</si>
  <si>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</si>
  <si>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</si>
  <si>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</si>
  <si>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</si>
  <si>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</si>
  <si>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</si>
  <si>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</si>
  <si>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</si>
  <si>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</si>
  <si>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</si>
  <si>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</si>
  <si>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</si>
  <si>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</si>
  <si>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</si>
  <si>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</si>
  <si>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</si>
  <si>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</si>
  <si>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</si>
  <si>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</si>
  <si>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</si>
  <si>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</si>
  <si>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</si>
  <si>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</si>
  <si>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</si>
  <si>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</si>
  <si>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</si>
  <si>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</si>
  <si>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</si>
  <si>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</si>
  <si>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</si>
  <si>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</si>
  <si>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</si>
  <si>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</si>
  <si>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</si>
  <si>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</si>
  <si>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</si>
  <si>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</si>
  <si>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</si>
  <si>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</si>
  <si>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</si>
  <si>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</si>
  <si>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</si>
  <si>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</si>
  <si>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</si>
  <si>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</si>
  <si>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</si>
  <si>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</si>
  <si>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</si>
  <si>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</si>
  <si>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</si>
  <si>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</si>
  <si>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</si>
  <si>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</si>
  <si>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</si>
  <si>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</si>
  <si>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</si>
  <si>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</si>
  <si>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</si>
  <si>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</si>
  <si>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</si>
  <si>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</si>
  <si>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</si>
  <si>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</si>
  <si>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</si>
  <si>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</si>
  <si>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</si>
  <si>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</si>
  <si>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</si>
  <si>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</si>
  <si>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</si>
  <si>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</si>
  <si>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</si>
  <si>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</si>
  <si>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</si>
  <si>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</si>
  <si>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</si>
  <si>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</si>
  <si>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</si>
  <si>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</si>
  <si>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</si>
  <si>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</si>
  <si>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</si>
  <si>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</si>
  <si>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</si>
  <si>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</si>
  <si>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</si>
  <si>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</si>
  <si>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</si>
  <si>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</si>
  <si>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</si>
  <si>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</si>
  <si>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</si>
  <si>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</si>
  <si>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</si>
  <si>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</si>
  <si>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</si>
  <si>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</si>
  <si>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</si>
  <si>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</si>
  <si>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</si>
  <si>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</si>
  <si>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</si>
  <si>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</si>
  <si>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</si>
  <si>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</si>
  <si>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</si>
  <si>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</si>
  <si>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</si>
  <si>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</si>
  <si>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</si>
  <si>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</si>
  <si>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</si>
  <si>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</si>
  <si>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</si>
  <si>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</si>
  <si>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</si>
  <si>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</si>
  <si>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</si>
  <si>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</si>
  <si>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</si>
  <si>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</si>
  <si>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</si>
  <si>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</si>
  <si>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</si>
  <si>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</si>
  <si>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</si>
  <si>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</si>
  <si>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</si>
  <si>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</si>
  <si>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</si>
  <si>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</si>
  <si>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</si>
  <si>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</si>
  <si>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</si>
  <si>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</si>
  <si>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</si>
  <si>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</si>
  <si>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</si>
  <si>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</si>
  <si>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</si>
  <si>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</si>
  <si>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</si>
  <si>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</si>
  <si>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</si>
  <si>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</si>
  <si>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</si>
  <si>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</si>
  <si>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</si>
  <si>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</si>
  <si>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</si>
  <si>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</si>
  <si>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</si>
  <si>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</si>
  <si>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</si>
  <si>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</si>
  <si>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</si>
  <si>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</si>
  <si>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</si>
  <si>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</si>
  <si>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</si>
  <si>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</si>
  <si>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</si>
  <si>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</si>
  <si>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</si>
  <si>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</si>
  <si>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</si>
  <si>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</si>
  <si>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</si>
  <si>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</si>
  <si>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</si>
  <si>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</si>
  <si>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</si>
  <si>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</si>
  <si>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</si>
  <si>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</si>
  <si>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</si>
  <si>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</si>
  <si>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</si>
  <si>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</si>
  <si>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</si>
  <si>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</si>
  <si>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</si>
  <si>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</si>
  <si>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</si>
  <si>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</si>
  <si>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</si>
  <si>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</si>
  <si>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</si>
  <si>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</si>
  <si>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</si>
  <si>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</si>
  <si>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</si>
  <si>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</si>
  <si>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</si>
  <si>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</si>
  <si>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</si>
  <si>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</si>
  <si>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</si>
  <si>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</si>
  <si>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</si>
  <si>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</si>
  <si>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</si>
  <si>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</si>
  <si>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</si>
  <si>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</si>
  <si>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</si>
  <si>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</si>
  <si>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</si>
  <si>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</si>
  <si>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</si>
  <si>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</si>
  <si>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</si>
  <si>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</si>
  <si>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</si>
  <si>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</si>
  <si>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</si>
  <si>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</si>
  <si>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</si>
  <si>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</si>
  <si>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</si>
  <si>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</si>
  <si>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</si>
  <si>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</si>
  <si>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</si>
  <si>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</si>
  <si>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</si>
  <si>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</si>
  <si>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</si>
  <si>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</si>
  <si>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</si>
  <si>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</si>
  <si>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</si>
  <si>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</si>
  <si>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</si>
  <si>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</si>
  <si>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</si>
  <si>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</si>
  <si>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</si>
  <si>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</si>
  <si>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</si>
  <si>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</si>
  <si>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</si>
  <si>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</si>
  <si>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</si>
  <si>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</si>
  <si>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</si>
  <si>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</si>
  <si>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</si>
  <si>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</si>
  <si>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</si>
  <si>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</si>
  <si>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</si>
  <si>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</si>
  <si>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</si>
  <si>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</si>
  <si>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</si>
  <si>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</si>
  <si>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</si>
  <si>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</si>
  <si>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</si>
  <si>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</si>
  <si>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</si>
  <si>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</si>
  <si>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</si>
  <si>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</si>
  <si>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</si>
  <si>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</si>
  <si>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</si>
  <si>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</si>
  <si>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</si>
  <si>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</si>
  <si>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</si>
  <si>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</si>
  <si>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</si>
  <si>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</si>
  <si>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</si>
  <si>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</si>
  <si>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</si>
  <si>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</si>
  <si>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</si>
  <si>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</si>
  <si>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</si>
  <si>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</si>
  <si>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</si>
  <si>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</si>
  <si>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</si>
  <si>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</si>
  <si>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</si>
  <si>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</si>
  <si>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</si>
  <si>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</si>
  <si>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</si>
  <si>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</si>
  <si>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</si>
  <si>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</si>
  <si>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</si>
  <si>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</si>
  <si>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</si>
  <si>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</si>
  <si>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</si>
  <si>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</si>
  <si>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</si>
  <si>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</si>
  <si>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</si>
  <si>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</si>
  <si>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</si>
  <si>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</si>
  <si>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</si>
  <si>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</si>
  <si>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</si>
  <si>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</si>
  <si>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</si>
  <si>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</si>
  <si>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</si>
  <si>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</si>
  <si>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</si>
  <si>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</si>
  <si>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</si>
  <si>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</si>
  <si>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</si>
  <si>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</si>
  <si>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</si>
  <si>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</si>
  <si>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</si>
  <si>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</si>
  <si>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</si>
  <si>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</si>
  <si>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</si>
  <si>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</si>
  <si>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</si>
  <si>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</si>
  <si>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</si>
  <si>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</si>
  <si>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</si>
  <si>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</si>
  <si>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</si>
  <si>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</si>
  <si>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</si>
  <si>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</si>
  <si>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</si>
  <si>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</si>
  <si>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</si>
  <si>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</si>
  <si>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</si>
  <si>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</si>
  <si>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</si>
  <si>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</si>
  <si>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</si>
  <si>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</si>
  <si>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</si>
  <si>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</si>
  <si>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</si>
  <si>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</si>
  <si>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</si>
  <si>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</si>
  <si>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</si>
  <si>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</si>
  <si>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</si>
  <si>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</si>
  <si>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</si>
  <si>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</si>
  <si>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</si>
  <si>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</si>
  <si>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</si>
  <si>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</si>
  <si>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</si>
  <si>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</si>
  <si>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</si>
  <si>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</si>
  <si>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</si>
  <si>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</si>
  <si>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</si>
  <si>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</si>
  <si>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</si>
  <si>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</si>
  <si>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</si>
  <si>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</si>
  <si>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</si>
  <si>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</si>
  <si>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</si>
  <si>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</si>
  <si>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</si>
  <si>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</si>
  <si>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</si>
  <si>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</si>
  <si>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</si>
  <si>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</si>
  <si>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</si>
  <si>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</si>
  <si>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</si>
  <si>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</si>
  <si>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</si>
  <si>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</si>
  <si>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</si>
  <si>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</si>
  <si>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</si>
  <si>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</si>
  <si>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</si>
  <si>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</si>
  <si>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</si>
  <si>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</si>
  <si>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</si>
  <si>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</si>
  <si>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</si>
  <si>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</si>
  <si>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</si>
  <si>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</si>
  <si>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</si>
  <si>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</si>
  <si>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</si>
  <si>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</si>
  <si>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</si>
  <si>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</si>
  <si>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</si>
  <si>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</si>
  <si>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</si>
  <si>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</si>
  <si>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</si>
  <si>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</si>
  <si>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</si>
  <si>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</si>
  <si>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</si>
  <si>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</si>
  <si>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</si>
  <si>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</si>
  <si>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</si>
  <si>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</si>
  <si>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</si>
  <si>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</si>
  <si>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</si>
  <si>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</si>
  <si>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</si>
  <si>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</si>
  <si>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</si>
  <si>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</si>
  <si>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</si>
  <si>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</si>
  <si>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</si>
  <si>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</si>
  <si>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</si>
  <si>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</si>
  <si>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</si>
  <si>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</si>
  <si>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</si>
  <si>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</si>
  <si>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</si>
  <si>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</si>
  <si>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</si>
  <si>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</si>
  <si>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</si>
  <si>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</si>
  <si>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</si>
  <si>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</si>
  <si>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</si>
  <si>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</si>
  <si>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</si>
  <si>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</si>
  <si>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</si>
  <si>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</si>
  <si>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</si>
  <si>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</si>
  <si>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</si>
  <si>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</si>
  <si>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</si>
  <si>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</si>
  <si>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</si>
  <si>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</si>
  <si>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</si>
  <si>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</si>
  <si>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</si>
  <si>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</si>
  <si>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</si>
  <si>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</si>
  <si>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</si>
  <si>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</si>
  <si>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</si>
  <si>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</si>
  <si>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</si>
  <si>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</si>
  <si>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</si>
  <si>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</si>
  <si>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</si>
  <si>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</si>
  <si>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</si>
  <si>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</si>
  <si>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</si>
  <si>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</si>
  <si>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</si>
  <si>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</si>
  <si>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</si>
  <si>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</si>
  <si>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</si>
  <si>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</si>
  <si>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</si>
  <si>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</si>
  <si>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</si>
  <si>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</si>
  <si>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</si>
  <si>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</si>
  <si>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</si>
  <si>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</si>
  <si>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</si>
  <si>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</si>
  <si>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</si>
  <si>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</si>
  <si>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</si>
  <si>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</si>
  <si>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</si>
  <si>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</si>
  <si>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</si>
  <si>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</si>
  <si>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</si>
  <si>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</si>
  <si>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</si>
  <si>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</si>
  <si>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</si>
  <si>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</si>
  <si>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</si>
  <si>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</si>
  <si>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</si>
  <si>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</si>
  <si>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</si>
  <si>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</si>
  <si>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</si>
  <si>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</si>
  <si>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</si>
  <si>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</si>
  <si>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</si>
  <si>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</si>
  <si>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</si>
  <si>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</si>
  <si>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</si>
  <si>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</si>
  <si>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</si>
  <si>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</si>
  <si>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</si>
  <si>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</si>
  <si>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</si>
  <si>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</si>
  <si>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</si>
  <si>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</si>
  <si>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</si>
  <si>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</si>
  <si>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</si>
  <si>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</si>
  <si>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</si>
  <si>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</si>
  <si>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</si>
  <si>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</si>
  <si>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</si>
  <si>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</si>
  <si>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</si>
  <si>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</si>
  <si>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</si>
  <si>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</si>
  <si>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</si>
  <si>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</si>
  <si>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</si>
  <si>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</si>
  <si>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</si>
  <si>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</si>
  <si>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</si>
  <si>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</si>
  <si>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</si>
  <si>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</si>
  <si>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</si>
  <si>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</si>
  <si>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</si>
  <si>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</si>
  <si>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</si>
  <si>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</si>
  <si>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</si>
  <si>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</si>
  <si>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</si>
  <si>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</si>
  <si>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</si>
  <si>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</si>
  <si>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</si>
  <si>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</si>
  <si>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</si>
  <si>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</si>
  <si>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</si>
  <si>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</si>
  <si>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</si>
  <si>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</si>
  <si>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</si>
  <si>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</si>
  <si>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</si>
  <si>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</si>
  <si>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</si>
  <si>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</si>
  <si>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</si>
  <si>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</si>
  <si>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</si>
  <si>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</si>
  <si>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</si>
  <si>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</si>
  <si>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</si>
  <si>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</si>
  <si>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</si>
  <si>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</si>
  <si>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</si>
  <si>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</si>
  <si>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</si>
  <si>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</si>
  <si>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</si>
  <si>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</si>
  <si>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</si>
  <si>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</si>
  <si>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</si>
  <si>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</si>
  <si>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</si>
  <si>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</si>
  <si>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</si>
  <si>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</si>
  <si>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</si>
  <si>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</si>
  <si>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</si>
  <si>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</si>
  <si>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</si>
  <si>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</si>
  <si>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</si>
  <si>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</si>
  <si>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</si>
  <si>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</si>
  <si>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</si>
  <si>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</si>
  <si>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</si>
  <si>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</si>
  <si>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</si>
  <si>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</si>
  <si>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</si>
  <si>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</si>
  <si>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</si>
  <si>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</si>
  <si>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</si>
  <si>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</si>
  <si>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</si>
  <si>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</si>
  <si>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</si>
  <si>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</si>
  <si>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</si>
  <si>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</si>
  <si>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</si>
  <si>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</si>
  <si>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</si>
  <si>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</si>
  <si>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</si>
  <si>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</si>
  <si>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</si>
  <si>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</si>
  <si>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</si>
  <si>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</si>
  <si>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</si>
  <si>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</si>
  <si>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</si>
  <si>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</si>
  <si>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</si>
  <si>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</si>
  <si>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</si>
  <si>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</si>
  <si>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</si>
  <si>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</si>
  <si>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</si>
  <si>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</si>
  <si>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</si>
  <si>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</si>
  <si>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</si>
  <si>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</si>
  <si>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</si>
  <si>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</si>
  <si>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</si>
  <si>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</si>
  <si>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</si>
  <si>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</si>
  <si>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</si>
  <si>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</si>
  <si>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</si>
  <si>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</si>
  <si>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</si>
  <si>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</si>
  <si>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</si>
  <si>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</si>
  <si>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</si>
  <si>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</si>
  <si>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</si>
  <si>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</si>
  <si>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</si>
  <si>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</si>
  <si>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</si>
  <si>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</si>
  <si>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</si>
  <si>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</si>
  <si>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</si>
  <si>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</si>
  <si>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</si>
  <si>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</si>
  <si>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</si>
  <si>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</si>
  <si>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</si>
  <si>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</si>
  <si>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</si>
  <si>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</si>
  <si>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</si>
  <si>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</si>
  <si>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</si>
  <si>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</si>
  <si>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</si>
  <si>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</si>
  <si>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</si>
  <si>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</si>
  <si>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</si>
  <si>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</si>
  <si>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</si>
  <si>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</si>
  <si>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</si>
  <si>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</si>
  <si>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</si>
  <si>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</si>
  <si>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</si>
  <si>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</si>
  <si>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</si>
  <si>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</si>
  <si>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</si>
  <si>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</si>
  <si>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</si>
  <si>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</si>
  <si>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</si>
  <si>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</si>
  <si>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</si>
  <si>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</si>
  <si>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</si>
  <si>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</si>
  <si>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</si>
  <si>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</si>
  <si>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</si>
  <si>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</si>
  <si>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</si>
  <si>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</si>
  <si>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</si>
  <si>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</si>
  <si>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</si>
  <si>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</si>
  <si>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</si>
  <si>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</si>
  <si>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</si>
  <si>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</si>
  <si>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</si>
  <si>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</si>
  <si>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</si>
  <si>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</si>
  <si>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</si>
  <si>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</si>
  <si>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</si>
  <si>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</si>
  <si>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</si>
  <si>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</si>
  <si>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</si>
  <si>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</si>
  <si>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</si>
  <si>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</si>
  <si>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</si>
  <si>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</si>
  <si>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</si>
  <si>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</si>
  <si>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</si>
  <si>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</si>
  <si>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</si>
  <si>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</si>
  <si>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</si>
  <si>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</si>
  <si>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</si>
  <si>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</si>
  <si>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</si>
  <si>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</si>
  <si>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</si>
  <si>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</si>
  <si>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</si>
  <si>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</si>
  <si>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</si>
  <si>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</si>
  <si>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</si>
  <si>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</si>
  <si>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</si>
  <si>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</si>
  <si>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</si>
  <si>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</si>
  <si>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</si>
  <si>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</si>
  <si>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</si>
  <si>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</si>
  <si>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</si>
  <si>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</si>
  <si>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</si>
  <si>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</si>
  <si>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</si>
  <si>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</si>
  <si>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</si>
  <si>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</si>
  <si>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</si>
  <si>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</si>
  <si>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</si>
  <si>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</si>
  <si>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</si>
  <si>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</si>
  <si>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</si>
  <si>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</si>
  <si>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</si>
  <si>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</si>
  <si>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</si>
  <si>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</si>
  <si>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</si>
  <si>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</si>
  <si>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</si>
  <si>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</si>
  <si>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</si>
  <si>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</si>
  <si>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</si>
  <si>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</si>
  <si>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</si>
  <si>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</si>
  <si>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</si>
  <si>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</si>
  <si>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</si>
  <si>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</si>
  <si>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</si>
  <si>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</si>
  <si>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</si>
  <si>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</si>
  <si>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</si>
  <si>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</si>
  <si>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</si>
  <si>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</si>
  <si>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</si>
  <si>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</si>
  <si>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</si>
  <si>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</si>
  <si>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</si>
  <si>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</si>
  <si>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</si>
  <si>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</si>
  <si>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</si>
  <si>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</si>
  <si>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</si>
  <si>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</si>
  <si>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</si>
  <si>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</si>
  <si>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</si>
  <si>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</si>
  <si>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</si>
  <si>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</si>
  <si>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</si>
  <si>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</si>
  <si>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</si>
  <si>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</si>
  <si>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</si>
  <si>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</si>
  <si>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</si>
  <si>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</si>
  <si>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</si>
  <si>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</si>
  <si>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</si>
  <si>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</si>
  <si>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</si>
  <si>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</si>
  <si>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</si>
  <si>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</si>
  <si>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</si>
  <si>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</si>
  <si>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</si>
  <si>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</si>
  <si>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</si>
  <si>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</si>
  <si>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</si>
  <si>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</si>
  <si>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</si>
  <si>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</si>
  <si>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</si>
  <si>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</si>
  <si>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</si>
  <si>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</si>
  <si>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</si>
  <si>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</si>
  <si>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</si>
  <si>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</si>
  <si>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</si>
  <si>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</si>
  <si>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</si>
  <si>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</si>
  <si>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</si>
  <si>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</si>
  <si>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</si>
  <si>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</si>
  <si>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</si>
  <si>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</si>
  <si>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</si>
  <si>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</si>
  <si>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</si>
  <si>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</si>
  <si>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</si>
  <si>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</si>
  <si>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</si>
  <si>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</si>
  <si>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</si>
  <si>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</si>
  <si>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</si>
  <si>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</si>
  <si>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</si>
  <si>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</si>
  <si>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</si>
  <si>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</si>
  <si>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</si>
  <si>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</si>
  <si>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</si>
  <si>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</si>
  <si>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</si>
  <si>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</si>
  <si>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</si>
  <si>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</si>
  <si>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</si>
  <si>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</si>
  <si>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</si>
  <si>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</si>
  <si>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</si>
  <si>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</si>
  <si>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</si>
  <si>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</si>
  <si>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</si>
  <si>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</si>
  <si>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</si>
  <si>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</si>
  <si>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</si>
  <si>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</si>
  <si>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</si>
  <si>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</si>
  <si>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</si>
  <si>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</si>
  <si>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</si>
  <si>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</si>
  <si>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</si>
  <si>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</si>
  <si>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</si>
  <si>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</si>
  <si>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</si>
  <si>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</si>
  <si>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</si>
  <si>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</si>
  <si>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</si>
  <si>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</si>
  <si>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</si>
  <si>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</si>
  <si>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</si>
  <si>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</si>
  <si>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</si>
  <si>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</si>
  <si>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</si>
  <si>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</si>
  <si>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</si>
  <si>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</si>
  <si>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</si>
  <si>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</si>
  <si>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</si>
  <si>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</si>
  <si>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</si>
  <si>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</si>
  <si>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</si>
  <si>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</si>
  <si>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</si>
  <si>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</si>
  <si>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</si>
  <si>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</si>
  <si>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</si>
  <si>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</si>
  <si>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</si>
  <si>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</si>
  <si>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</si>
  <si>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</si>
  <si>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</si>
  <si>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</si>
  <si>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</si>
  <si>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</si>
  <si>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</si>
  <si>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</si>
  <si>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</si>
  <si>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</si>
  <si>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</si>
  <si>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</si>
  <si>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</si>
  <si>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</si>
  <si>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</si>
  <si>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</si>
  <si>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</si>
  <si>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</si>
  <si>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</si>
  <si>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</si>
  <si>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</si>
  <si>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</si>
  <si>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</si>
  <si>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</si>
  <si>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</si>
  <si>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</si>
  <si>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</si>
  <si>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</si>
  <si>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</si>
  <si>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</si>
  <si>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</si>
  <si>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</si>
  <si>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</si>
  <si>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</si>
  <si>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</si>
  <si>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</si>
  <si>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</si>
  <si>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</si>
  <si>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</si>
  <si>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</si>
  <si>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</si>
  <si>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</si>
  <si>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</si>
  <si>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</si>
  <si>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</si>
  <si>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</si>
  <si>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</si>
  <si>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</si>
  <si>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</si>
  <si>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</si>
  <si>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</si>
  <si>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</si>
  <si>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</si>
  <si>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</si>
  <si>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</si>
  <si>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</si>
  <si>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</si>
  <si>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</si>
  <si>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</si>
  <si>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</si>
  <si>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</si>
  <si>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</si>
  <si>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</si>
  <si>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</si>
  <si>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</si>
  <si>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</si>
  <si>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</si>
  <si>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</si>
  <si>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</si>
  <si>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</si>
  <si>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</si>
  <si>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</si>
  <si>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</si>
  <si>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</si>
  <si>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</si>
  <si>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</si>
  <si>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</si>
  <si>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</si>
  <si>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</si>
  <si>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</si>
  <si>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</si>
  <si>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</si>
  <si>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</si>
  <si>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</si>
  <si>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</si>
  <si>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</si>
  <si>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</si>
  <si>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</si>
  <si>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</si>
  <si>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</si>
  <si>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</si>
  <si>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</si>
  <si>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</si>
  <si>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</si>
  <si>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</si>
  <si>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</si>
  <si>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</si>
  <si>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</si>
  <si>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</si>
  <si>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</si>
  <si>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</si>
  <si>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</si>
  <si>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</si>
  <si>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</si>
  <si>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</si>
  <si>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</si>
  <si>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</si>
  <si>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</si>
  <si>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</si>
  <si>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</si>
  <si>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</si>
  <si>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</si>
  <si>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</si>
  <si>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</si>
  <si>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</si>
  <si>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</si>
  <si>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</si>
  <si>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</si>
  <si>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</si>
  <si>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</si>
  <si>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</si>
  <si>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</si>
  <si>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</si>
  <si>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</si>
  <si>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</si>
  <si>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</si>
  <si>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</si>
  <si>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</si>
  <si>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</si>
  <si>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</si>
  <si>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</si>
  <si>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</si>
  <si>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</si>
  <si>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</si>
  <si>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</si>
  <si>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</si>
  <si>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</si>
  <si>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</si>
  <si>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</si>
  <si>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</si>
  <si>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</si>
  <si>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</si>
  <si>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</si>
  <si>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</si>
  <si>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</si>
  <si>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</si>
  <si>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</si>
  <si>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</si>
  <si>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</si>
  <si>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</si>
  <si>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</si>
  <si>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</si>
  <si>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</si>
  <si>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</si>
  <si>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</si>
  <si>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</si>
  <si>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</si>
  <si>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</si>
  <si>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</si>
  <si>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</si>
  <si>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</si>
  <si>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</si>
  <si>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</si>
  <si>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</si>
  <si>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</si>
  <si>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</si>
  <si>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</si>
  <si>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</si>
  <si>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</si>
  <si>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</si>
  <si>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</si>
  <si>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</si>
  <si>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</si>
  <si>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</si>
  <si>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</si>
  <si>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</si>
  <si>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</si>
  <si>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</si>
  <si>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</si>
  <si>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</si>
  <si>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</si>
  <si>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</si>
  <si>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</si>
  <si>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</si>
  <si>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</si>
  <si>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</si>
  <si>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</si>
  <si>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</si>
  <si>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</si>
  <si>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</si>
  <si>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</si>
  <si>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</si>
  <si>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</si>
  <si>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</si>
  <si>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</si>
  <si>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</si>
  <si>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</si>
  <si>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</si>
  <si>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</si>
  <si>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</si>
  <si>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</si>
  <si>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</si>
  <si>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</si>
  <si>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</si>
  <si>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</si>
  <si>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</si>
  <si>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</si>
  <si>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</si>
  <si>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</si>
  <si>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</si>
  <si>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</si>
  <si>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</si>
  <si>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</si>
  <si>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</si>
  <si>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</si>
  <si>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</si>
  <si>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</si>
  <si>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</si>
  <si>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</si>
  <si>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</si>
  <si>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</si>
  <si>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</si>
  <si>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</si>
  <si>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</si>
  <si>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</si>
  <si>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</si>
  <si>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</si>
  <si>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</si>
  <si>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</si>
  <si>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</si>
  <si>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</si>
  <si>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</si>
  <si>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</si>
  <si>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</si>
  <si>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</si>
  <si>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</si>
  <si>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</si>
  <si>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</si>
  <si>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</si>
  <si>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</si>
  <si>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</si>
  <si>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</si>
  <si>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</si>
  <si>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</si>
  <si>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</si>
  <si>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</si>
  <si>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</si>
  <si>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</si>
  <si>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</si>
  <si>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</si>
  <si>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</si>
  <si>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</si>
  <si>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</si>
  <si>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</si>
  <si>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</si>
  <si>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</si>
  <si>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</si>
  <si>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</si>
  <si>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</si>
  <si>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</si>
  <si>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</si>
  <si>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</si>
  <si>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</si>
  <si>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</si>
  <si>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</si>
  <si>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</si>
  <si>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</si>
  <si>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</si>
  <si>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</si>
  <si>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</si>
  <si>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</si>
  <si>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</si>
  <si>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</si>
  <si>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</si>
  <si>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</si>
  <si>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</si>
  <si>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</si>
  <si>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</si>
  <si>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</si>
  <si>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</si>
  <si>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</si>
  <si>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</si>
  <si>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</si>
  <si>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</si>
  <si>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</si>
  <si>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</si>
  <si>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</si>
  <si>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</si>
  <si>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</si>
  <si>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</si>
  <si>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</si>
  <si>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</si>
  <si>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</si>
  <si>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</si>
  <si>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</si>
  <si>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</si>
  <si>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</si>
  <si>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</si>
  <si>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</si>
  <si>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</si>
  <si>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</si>
  <si>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</si>
  <si>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</si>
  <si>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</si>
  <si>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</si>
  <si>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</si>
  <si>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</si>
  <si>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</si>
  <si>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</si>
  <si>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</si>
  <si>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</si>
  <si>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</si>
  <si>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</si>
  <si>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</si>
  <si>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</si>
  <si>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</si>
  <si>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</si>
  <si>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</si>
  <si>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</si>
  <si>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</si>
  <si>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</si>
  <si>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</si>
  <si>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</si>
  <si>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</si>
  <si>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</si>
  <si>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</si>
  <si>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</si>
  <si>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</si>
  <si>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</si>
  <si>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</si>
  <si>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</si>
  <si>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</si>
  <si>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</si>
  <si>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</si>
  <si>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</si>
  <si>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</si>
  <si>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</si>
  <si>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</si>
  <si>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</si>
  <si>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</si>
  <si>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</si>
  <si>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</si>
  <si>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</si>
  <si>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</si>
  <si>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</si>
  <si>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</si>
  <si>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</si>
  <si>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</si>
  <si>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</si>
  <si>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</si>
  <si>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</si>
  <si>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</si>
  <si>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</si>
  <si>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</si>
  <si>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</si>
  <si>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</si>
  <si>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</si>
  <si>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</si>
  <si>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</si>
  <si>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</si>
  <si>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</si>
  <si>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</si>
  <si>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</si>
  <si>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</si>
  <si>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</si>
  <si>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</si>
  <si>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</si>
  <si>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</si>
  <si>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</si>
  <si>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</si>
  <si>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</si>
  <si>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</si>
  <si>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</si>
  <si>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</si>
  <si>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</si>
  <si>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</si>
  <si>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</si>
  <si>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</si>
  <si>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</si>
  <si>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</si>
  <si>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</si>
  <si>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</si>
  <si>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</si>
  <si>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</si>
  <si>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</si>
  <si>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</si>
  <si>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</si>
  <si>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</si>
  <si>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</si>
  <si>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</si>
  <si>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</si>
  <si>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</si>
  <si>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</si>
  <si>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</si>
  <si>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</si>
  <si>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</si>
  <si>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</si>
  <si>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</si>
  <si>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</si>
  <si>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</si>
  <si>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</si>
  <si>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</si>
  <si>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</si>
  <si>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</si>
  <si>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</si>
  <si>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</si>
  <si>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</si>
  <si>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</si>
  <si>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</si>
  <si>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</si>
  <si>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</si>
  <si>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</si>
  <si>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</si>
  <si>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</si>
  <si>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</si>
  <si>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</si>
  <si>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</si>
  <si>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</si>
  <si>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</si>
  <si>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</si>
  <si>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</si>
  <si>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</si>
  <si>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</si>
  <si>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</si>
  <si>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</si>
  <si>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</si>
  <si>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</si>
  <si>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</si>
  <si>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</si>
  <si>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</si>
  <si>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</si>
  <si>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</si>
  <si>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</si>
  <si>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</si>
  <si>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</si>
  <si>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</si>
  <si>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</si>
  <si>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</si>
  <si>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</si>
  <si>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</si>
  <si>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</si>
  <si>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</si>
  <si>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</si>
  <si>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</si>
  <si>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</si>
  <si>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</si>
  <si>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</si>
  <si>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</si>
  <si>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</si>
  <si>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</si>
  <si>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</si>
  <si>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</si>
  <si>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</si>
  <si>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</si>
  <si>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</si>
  <si>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</si>
  <si>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</si>
  <si>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</si>
  <si>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</si>
  <si>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</si>
  <si>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</si>
  <si>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</si>
  <si>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</si>
  <si>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</si>
  <si>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</si>
  <si>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</si>
  <si>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</si>
  <si>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</si>
  <si>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</si>
  <si>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</si>
  <si>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</si>
  <si>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</si>
  <si>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</si>
  <si>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</si>
  <si>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</si>
  <si>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</si>
  <si>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</si>
  <si>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</si>
  <si>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</si>
  <si>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</si>
  <si>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</si>
  <si>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</si>
  <si>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</si>
  <si>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</si>
  <si>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</si>
  <si>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</si>
  <si>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</si>
  <si>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</si>
  <si>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</si>
  <si>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</si>
  <si>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</si>
  <si>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</si>
  <si>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</si>
  <si>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</si>
  <si>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</si>
  <si>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</si>
  <si>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</si>
  <si>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</si>
  <si>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</si>
  <si>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</si>
  <si>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</si>
  <si>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</si>
  <si>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</si>
  <si>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</si>
  <si>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</si>
  <si>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</si>
  <si>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</si>
  <si>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</si>
  <si>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</si>
  <si>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</si>
  <si>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</si>
  <si>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</si>
  <si>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</si>
  <si>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</si>
  <si>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</si>
  <si>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</si>
  <si>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</si>
  <si>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</si>
  <si>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</si>
  <si>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</si>
  <si>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</si>
  <si>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</si>
  <si>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</si>
  <si>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</si>
  <si>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</si>
  <si>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</si>
  <si>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</si>
  <si>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</si>
  <si>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</si>
  <si>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</si>
  <si>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</si>
  <si>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</si>
  <si>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</si>
  <si>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</si>
  <si>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</si>
  <si>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</si>
  <si>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</si>
  <si>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</si>
  <si>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</si>
  <si>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</si>
  <si>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</si>
  <si>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</si>
  <si>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</si>
  <si>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</si>
  <si>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</si>
  <si>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</si>
  <si>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</si>
  <si>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</si>
  <si>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</si>
  <si>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</si>
  <si>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</si>
  <si>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</si>
  <si>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</si>
  <si>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</si>
  <si>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</si>
  <si>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</si>
  <si>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</si>
  <si>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</si>
  <si>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</si>
  <si>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</si>
  <si>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</si>
  <si>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</si>
  <si>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</si>
  <si>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</si>
  <si>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</si>
  <si>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</si>
  <si>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</si>
  <si>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</si>
  <si>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</si>
  <si>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</si>
  <si>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</si>
  <si>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</si>
  <si>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</si>
  <si>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</si>
  <si>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</si>
  <si>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</si>
  <si>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</si>
  <si>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</si>
  <si>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</si>
  <si>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</si>
  <si>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</si>
  <si>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</si>
  <si>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</si>
  <si>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</si>
  <si>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</si>
  <si>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</si>
  <si>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</si>
  <si>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</si>
  <si>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</si>
  <si>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</si>
  <si>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</si>
  <si>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</si>
  <si>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</si>
  <si>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</si>
  <si>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</si>
  <si>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</si>
  <si>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</si>
  <si>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</si>
  <si>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</si>
  <si>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</si>
  <si>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</si>
  <si>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</si>
  <si>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</si>
  <si>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</si>
  <si>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</si>
  <si>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</si>
  <si>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</si>
  <si>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</si>
  <si>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</si>
  <si>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</si>
  <si>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</si>
  <si>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</si>
  <si>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</si>
  <si>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</si>
  <si>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</si>
  <si>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</si>
  <si>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</si>
  <si>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</si>
  <si>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</si>
  <si>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</si>
  <si>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</si>
  <si>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</si>
  <si>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</si>
  <si>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</si>
  <si>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</si>
  <si>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</si>
  <si>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</si>
  <si>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</si>
  <si>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</si>
  <si>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</si>
  <si>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</si>
  <si>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</si>
  <si>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</si>
  <si>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</si>
  <si>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</si>
  <si>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</si>
  <si>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</si>
  <si>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</si>
  <si>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</si>
  <si>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</si>
  <si>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</si>
  <si>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</si>
  <si>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</si>
  <si>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</si>
  <si>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</si>
  <si>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</si>
  <si>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</si>
  <si>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</si>
  <si>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</si>
  <si>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</si>
  <si>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</si>
  <si>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</si>
  <si>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</si>
  <si>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</si>
  <si>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</si>
  <si>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</si>
  <si>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</si>
  <si>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</si>
  <si>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</si>
  <si>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</si>
  <si>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</si>
  <si>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</si>
  <si>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</si>
  <si>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</si>
  <si>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</si>
  <si>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</si>
  <si>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</si>
  <si>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</si>
  <si>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</si>
  <si>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</si>
  <si>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</si>
  <si>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</si>
  <si>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</si>
  <si>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</si>
  <si>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</si>
  <si>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</si>
  <si>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</si>
  <si>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</si>
  <si>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</si>
  <si>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</si>
  <si>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</si>
  <si>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</si>
  <si>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</si>
  <si>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</si>
  <si>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</si>
  <si>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</si>
  <si>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</si>
  <si>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</si>
  <si>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</si>
  <si>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</si>
  <si>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</si>
  <si>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</si>
  <si>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</si>
  <si>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</si>
  <si>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</si>
  <si>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</si>
  <si>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</si>
  <si>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</si>
  <si>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</si>
  <si>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</si>
  <si>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</si>
  <si>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</si>
  <si>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</si>
  <si>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</si>
  <si>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</si>
  <si>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</si>
  <si>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</si>
  <si>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</si>
  <si>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</si>
  <si>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</si>
  <si>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</si>
  <si>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</si>
  <si>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</si>
  <si>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</si>
  <si>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</si>
  <si>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</si>
  <si>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</si>
  <si>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</si>
  <si>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</si>
  <si>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</si>
  <si>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</si>
  <si>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</si>
  <si>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</si>
  <si>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</si>
  <si>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</si>
  <si>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</si>
  <si>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</si>
  <si>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</si>
  <si>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</si>
  <si>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</si>
  <si>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</si>
  <si>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</si>
  <si>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</si>
  <si>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</si>
  <si>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</si>
  <si>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</si>
  <si>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</si>
  <si>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</si>
  <si>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</si>
  <si>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</si>
  <si>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</si>
  <si>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</si>
  <si>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</si>
  <si>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</si>
  <si>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</si>
  <si>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</si>
  <si>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</si>
  <si>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</si>
  <si>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</si>
  <si>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</si>
  <si>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</si>
  <si>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</si>
  <si>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</si>
  <si>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</si>
  <si>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</si>
  <si>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</si>
  <si>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</si>
  <si>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</si>
  <si>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</si>
  <si>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</si>
  <si>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</si>
  <si>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</si>
  <si>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</si>
  <si>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</si>
  <si>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</si>
  <si>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</si>
  <si>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</si>
  <si>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</si>
  <si>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</si>
  <si>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</si>
  <si>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</si>
  <si>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</si>
  <si>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</si>
  <si>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</si>
  <si>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</si>
  <si>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</si>
  <si>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</si>
  <si>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</si>
  <si>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</si>
  <si>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</si>
  <si>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</si>
  <si>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</si>
  <si>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</si>
  <si>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</si>
  <si>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</si>
  <si>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</si>
  <si>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</si>
  <si>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</si>
  <si>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</si>
  <si>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</si>
  <si>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</si>
  <si>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</si>
  <si>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</si>
  <si>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</si>
  <si>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</si>
  <si>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</si>
  <si>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</si>
  <si>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</si>
  <si>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</si>
  <si>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</si>
  <si>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</si>
  <si>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</si>
  <si>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</si>
  <si>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</si>
  <si>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</si>
  <si>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</si>
  <si>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</si>
  <si>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</si>
  <si>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</si>
  <si>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</si>
  <si>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</si>
  <si>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</si>
  <si>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</si>
  <si>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</si>
  <si>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</si>
  <si>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</si>
  <si>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</si>
  <si>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</si>
  <si>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</si>
  <si>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</si>
  <si>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</si>
  <si>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</si>
  <si>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</si>
  <si>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</si>
  <si>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</si>
  <si>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</si>
  <si>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</si>
  <si>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</si>
  <si>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</si>
  <si>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</si>
  <si>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</si>
  <si>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</si>
  <si>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</si>
  <si>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</si>
  <si>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</si>
  <si>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</si>
  <si>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</si>
  <si>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</si>
  <si>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</si>
  <si>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</si>
  <si>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</si>
  <si>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</si>
  <si>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</si>
  <si>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</si>
  <si>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</si>
  <si>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</si>
  <si>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</si>
  <si>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</si>
  <si>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</si>
  <si>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</si>
  <si>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</si>
  <si>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</si>
  <si>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</si>
  <si>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</si>
  <si>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</si>
  <si>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</si>
  <si>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</si>
  <si>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</si>
  <si>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</si>
  <si>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</si>
  <si>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</si>
  <si>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</si>
  <si>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</si>
  <si>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</si>
  <si>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</si>
  <si>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</si>
  <si>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</si>
  <si>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</si>
  <si>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</si>
  <si>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</si>
  <si>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</si>
  <si>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</si>
  <si>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</si>
  <si>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</si>
  <si>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</si>
  <si>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</si>
  <si>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</si>
  <si>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</si>
  <si>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</si>
  <si>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</si>
  <si>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</si>
  <si>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</si>
  <si>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</si>
  <si>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</si>
  <si>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</si>
  <si>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</si>
  <si>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</si>
  <si>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</si>
  <si>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</si>
  <si>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</si>
  <si>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</si>
  <si>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</si>
  <si>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</si>
  <si>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</si>
  <si>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</si>
  <si>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</si>
  <si>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</si>
  <si>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</si>
  <si>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</si>
  <si>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</si>
  <si>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</si>
  <si>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</si>
  <si>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</si>
  <si>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</si>
  <si>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</si>
  <si>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</si>
  <si>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</si>
  <si>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</si>
  <si>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</si>
  <si>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</si>
  <si>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</si>
  <si>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</si>
  <si>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</si>
  <si>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</si>
  <si>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</si>
  <si>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</si>
  <si>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</si>
  <si>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</si>
  <si>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</si>
  <si>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</si>
  <si>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</si>
  <si>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</si>
  <si>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</si>
  <si>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</si>
  <si>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</si>
  <si>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</si>
  <si>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</si>
  <si>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</si>
  <si>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</si>
  <si>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</si>
  <si>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</si>
  <si>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</si>
  <si>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</si>
  <si>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</si>
  <si>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</si>
  <si>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</si>
  <si>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</si>
  <si>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</si>
  <si>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</si>
  <si>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</si>
  <si>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</si>
  <si>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</si>
  <si>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</si>
  <si>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</si>
  <si>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</si>
  <si>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</si>
  <si>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</si>
  <si>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</si>
  <si>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</si>
  <si>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</si>
  <si>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</si>
  <si>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</si>
  <si>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</si>
  <si>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</si>
  <si>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</si>
  <si>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</si>
  <si>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</si>
  <si>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</si>
  <si>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</si>
  <si>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</si>
  <si>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</si>
  <si>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</si>
  <si>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</si>
  <si>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</si>
  <si>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</si>
  <si>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</si>
  <si>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</si>
  <si>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</si>
  <si>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</si>
  <si>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</si>
  <si>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</si>
  <si>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</si>
  <si>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</si>
  <si>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</si>
  <si>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</si>
  <si>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</si>
  <si>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</si>
  <si>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</si>
  <si>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</si>
  <si>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</si>
  <si>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</si>
  <si>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</si>
  <si>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</si>
  <si>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</si>
  <si>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</si>
  <si>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</si>
  <si>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</si>
  <si>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</si>
  <si>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</si>
  <si>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</si>
  <si>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</si>
  <si>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</si>
  <si>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</si>
  <si>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</si>
  <si>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</si>
  <si>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</si>
  <si>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</si>
  <si>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</si>
  <si>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</si>
  <si>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</si>
  <si>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</si>
  <si>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</si>
  <si>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</si>
  <si>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</si>
  <si>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</si>
  <si>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</si>
  <si>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</si>
  <si>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</si>
  <si>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</si>
  <si>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</si>
  <si>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</si>
  <si>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</si>
  <si>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</si>
  <si>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</si>
  <si>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</si>
  <si>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</si>
  <si>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</si>
  <si>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</si>
  <si>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</si>
  <si>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</si>
  <si>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</si>
  <si>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</si>
  <si>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</si>
  <si>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</si>
  <si>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</si>
  <si>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</si>
  <si>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</si>
  <si>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</si>
  <si>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</si>
  <si>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</si>
  <si>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</si>
  <si>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</si>
  <si>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</si>
  <si>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</si>
  <si>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</si>
  <si>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</si>
  <si>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</si>
  <si>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</si>
  <si>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</si>
  <si>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</si>
  <si>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</si>
  <si>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</si>
  <si>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</si>
  <si>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</si>
  <si>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</si>
  <si>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</si>
  <si>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</si>
  <si>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</si>
  <si>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</si>
  <si>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</si>
  <si>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</si>
  <si>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</si>
  <si>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</si>
  <si>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</si>
  <si>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</si>
  <si>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</si>
  <si>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</si>
  <si>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</si>
  <si>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</si>
  <si>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</si>
  <si>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</si>
  <si>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</si>
  <si>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</si>
  <si>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</si>
  <si>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</si>
  <si>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</si>
  <si>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</si>
  <si>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</si>
  <si>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</si>
  <si>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</si>
  <si>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</si>
  <si>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</si>
  <si>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</si>
  <si>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</si>
  <si>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</si>
  <si>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</si>
  <si>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</si>
  <si>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</si>
  <si>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</si>
  <si>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</si>
  <si>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</si>
  <si>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</si>
  <si>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</si>
  <si>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</si>
  <si>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</si>
  <si>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</si>
  <si>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</si>
  <si>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</si>
  <si>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</si>
  <si>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</si>
  <si>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</si>
  <si>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</si>
  <si>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</si>
  <si>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</si>
  <si>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</si>
  <si>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</si>
  <si>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</si>
  <si>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</si>
  <si>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</si>
  <si>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</si>
  <si>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</si>
  <si>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</si>
  <si>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</si>
  <si>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</si>
  <si>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</si>
  <si>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</si>
  <si>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</si>
  <si>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</si>
  <si>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</si>
  <si>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</si>
  <si>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</si>
  <si>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</si>
  <si>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</si>
  <si>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</si>
  <si>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</si>
  <si>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</si>
  <si>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</si>
  <si>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</si>
  <si>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</si>
  <si>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</si>
  <si>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</si>
  <si>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</si>
  <si>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</si>
  <si>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</si>
  <si>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</si>
  <si>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</si>
  <si>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</si>
  <si>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</si>
  <si>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</si>
  <si>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</si>
  <si>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</si>
  <si>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</si>
  <si>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</si>
  <si>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</si>
  <si>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</si>
  <si>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</si>
  <si>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</si>
  <si>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</si>
  <si>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</si>
  <si>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</si>
  <si>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</si>
  <si>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</si>
  <si>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</si>
  <si>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</si>
  <si>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</si>
  <si>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</si>
  <si>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</si>
  <si>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</si>
  <si>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</si>
  <si>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</si>
  <si>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</si>
  <si>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</si>
  <si>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</si>
  <si>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</si>
  <si>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</si>
  <si>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</si>
  <si>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</si>
  <si>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</si>
  <si>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</si>
  <si>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</si>
  <si>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</si>
  <si>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</si>
  <si>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</si>
  <si>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</si>
  <si>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</si>
  <si>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</si>
  <si>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</si>
  <si>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</si>
  <si>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</si>
  <si>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</si>
  <si>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</si>
  <si>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</si>
  <si>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</si>
  <si>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</si>
  <si>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</si>
  <si>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</si>
  <si>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</si>
  <si>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</si>
  <si>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</si>
  <si>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</si>
  <si>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</si>
  <si>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</si>
  <si>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</si>
  <si>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</si>
  <si>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</si>
  <si>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</si>
  <si>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</si>
  <si>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</si>
  <si>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</si>
  <si>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</si>
  <si>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</si>
  <si>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</si>
  <si>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</si>
  <si>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</si>
  <si>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</si>
  <si>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</si>
  <si>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</si>
  <si>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</si>
  <si>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</si>
  <si>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</si>
  <si>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</si>
  <si>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</si>
  <si>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</si>
  <si>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</si>
  <si>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</si>
  <si>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</si>
  <si>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</si>
  <si>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</si>
  <si>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</si>
  <si>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</si>
  <si>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</si>
  <si>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</si>
  <si>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</si>
  <si>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</si>
  <si>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</si>
  <si>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</si>
  <si>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</si>
  <si>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</si>
  <si>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</si>
  <si>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</si>
  <si>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</si>
  <si>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</si>
  <si>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</si>
  <si>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</si>
  <si>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</si>
  <si>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</si>
  <si>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</si>
  <si>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</si>
  <si>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</si>
  <si>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</si>
  <si>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</si>
  <si>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</si>
  <si>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</si>
  <si>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</si>
  <si>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</si>
  <si>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</si>
  <si>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</si>
  <si>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</si>
  <si>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</si>
  <si>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</si>
  <si>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</si>
  <si>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</si>
  <si>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</si>
  <si>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</si>
  <si>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</si>
  <si>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</si>
  <si>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</si>
  <si>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</si>
  <si>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</si>
  <si>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</si>
  <si>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</si>
  <si>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</si>
  <si>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</si>
  <si>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</si>
  <si>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</si>
  <si>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</si>
  <si>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</si>
  <si>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</si>
  <si>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</si>
  <si>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</si>
  <si>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</si>
  <si>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</si>
  <si>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</si>
  <si>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</si>
  <si>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</si>
  <si>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</si>
  <si>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</si>
  <si>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</si>
  <si>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</si>
  <si>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</si>
  <si>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</si>
  <si>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</si>
  <si>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</si>
  <si>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</si>
  <si>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</si>
  <si>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</si>
  <si>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</si>
  <si>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</si>
  <si>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</si>
  <si>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</si>
  <si>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</si>
  <si>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</si>
  <si>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</si>
  <si>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</si>
  <si>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</si>
  <si>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</si>
  <si>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</si>
  <si>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</si>
  <si>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</si>
  <si>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</si>
  <si>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</si>
  <si>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</si>
  <si>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</si>
  <si>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</si>
  <si>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</si>
  <si>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</si>
  <si>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</si>
  <si>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</si>
  <si>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</si>
  <si>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</si>
  <si>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</si>
  <si>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</si>
  <si>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</si>
  <si>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</si>
  <si>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</si>
  <si>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</si>
  <si>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</si>
  <si>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</si>
  <si>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</si>
  <si>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</si>
  <si>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</si>
  <si>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</si>
  <si>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</si>
  <si>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</si>
  <si>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</si>
  <si>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</si>
  <si>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</si>
  <si>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</si>
  <si>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</si>
  <si>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</si>
  <si>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</si>
  <si>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</si>
  <si>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</si>
  <si>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</si>
  <si>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</si>
  <si>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</si>
  <si>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</si>
  <si>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</si>
  <si>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</si>
  <si>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</si>
  <si>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</si>
  <si>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</si>
  <si>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</si>
  <si>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</si>
  <si>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</si>
  <si>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</si>
  <si>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</si>
  <si>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</si>
  <si>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</si>
  <si>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</si>
  <si>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</si>
  <si>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</si>
  <si>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</si>
  <si>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</si>
  <si>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</si>
  <si>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</si>
  <si>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</si>
  <si>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</si>
  <si>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</si>
  <si>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</si>
  <si>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</si>
  <si>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</si>
  <si>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</si>
  <si>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</si>
  <si>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</si>
  <si>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</si>
  <si>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</si>
  <si>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</si>
  <si>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</si>
  <si>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</si>
  <si>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</si>
  <si>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</si>
  <si>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</si>
  <si>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</si>
  <si>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</si>
  <si>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</si>
  <si>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</si>
  <si>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</si>
  <si>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</si>
  <si>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</si>
  <si>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</si>
  <si>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</si>
  <si>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</si>
  <si>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</si>
  <si>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</si>
  <si>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</si>
  <si>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</si>
  <si>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</si>
  <si>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</si>
  <si>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</si>
  <si>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</si>
  <si>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</si>
  <si>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</si>
  <si>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</si>
  <si>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</si>
  <si>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</si>
  <si>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</si>
  <si>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</si>
  <si>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</si>
  <si>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</si>
  <si>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</si>
  <si>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</si>
  <si>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</si>
  <si>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</si>
  <si>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</si>
  <si>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</si>
  <si>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</si>
  <si>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</si>
  <si>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</si>
  <si>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</si>
  <si>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</si>
  <si>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</si>
  <si>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</si>
  <si>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</si>
  <si>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</si>
  <si>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</si>
  <si>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</si>
  <si>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</si>
  <si>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</si>
  <si>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</si>
  <si>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</si>
  <si>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</si>
  <si>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</si>
  <si>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</si>
  <si>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</si>
  <si>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</si>
  <si>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</si>
  <si>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</si>
  <si>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</si>
  <si>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</si>
  <si>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</si>
  <si>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</si>
  <si>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</si>
  <si>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</si>
  <si>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</si>
  <si>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</si>
  <si>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</si>
  <si>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</si>
  <si>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</si>
  <si>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</si>
  <si>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</si>
  <si>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</si>
  <si>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</si>
  <si>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</si>
  <si>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</si>
  <si>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</si>
  <si>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</si>
  <si>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</si>
  <si>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</si>
  <si>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</si>
  <si>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</si>
  <si>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</si>
  <si>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</si>
  <si>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</si>
  <si>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</si>
  <si>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</si>
  <si>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</si>
  <si>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</si>
  <si>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</si>
  <si>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</si>
  <si>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</si>
  <si>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</si>
  <si>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</si>
  <si>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</si>
  <si>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</si>
  <si>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</si>
  <si>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</si>
  <si>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</si>
  <si>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</si>
  <si>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</si>
  <si>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</si>
  <si>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</si>
  <si>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</si>
  <si>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</si>
  <si>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</si>
  <si>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</si>
  <si>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</si>
  <si>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</si>
  <si>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</si>
  <si>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</si>
  <si>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</si>
  <si>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</si>
  <si>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</si>
  <si>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</si>
  <si>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</si>
  <si>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</si>
  <si>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</si>
  <si>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</si>
  <si>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</si>
  <si>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</si>
  <si>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</si>
  <si>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</si>
  <si>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</si>
  <si>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</si>
  <si>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</si>
  <si>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</si>
  <si>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</si>
  <si>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</si>
  <si>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</si>
  <si>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</si>
  <si>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</si>
  <si>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</si>
  <si>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</si>
  <si>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</si>
  <si>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</si>
  <si>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</si>
  <si>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</si>
  <si>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</si>
  <si>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</si>
  <si>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</si>
  <si>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</si>
  <si>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</si>
  <si>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</si>
  <si>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</si>
  <si>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</si>
  <si>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</si>
  <si>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</si>
  <si>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</si>
  <si>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</si>
  <si>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</si>
  <si>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</si>
  <si>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</si>
  <si>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</si>
  <si>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</si>
  <si>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</si>
  <si>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</si>
  <si>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</si>
  <si>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</si>
  <si>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</si>
  <si>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</si>
  <si>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</si>
  <si>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</si>
  <si>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</si>
  <si>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</si>
  <si>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</si>
  <si>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</si>
  <si>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</si>
  <si>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</si>
  <si>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</si>
  <si>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</si>
  <si>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</si>
  <si>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</si>
  <si>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</si>
  <si>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</si>
  <si>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</si>
  <si>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</si>
  <si>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</si>
  <si>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</si>
  <si>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</si>
  <si>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</si>
  <si>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</si>
  <si>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</si>
  <si>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</si>
  <si>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</si>
  <si>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</si>
  <si>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</si>
  <si>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</si>
  <si>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</si>
  <si>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</si>
  <si>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</si>
  <si>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</si>
  <si>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</si>
  <si>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</si>
  <si>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</si>
  <si>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</si>
  <si>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</si>
  <si>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</si>
  <si>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</si>
  <si>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</si>
  <si>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</si>
  <si>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</si>
  <si>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</si>
  <si>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</si>
  <si>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</si>
  <si>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</si>
  <si>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</si>
  <si>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</si>
  <si>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</si>
  <si>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</si>
  <si>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</si>
  <si>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</si>
  <si>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</si>
  <si>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</si>
  <si>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</si>
  <si>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</si>
  <si>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</si>
  <si>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</si>
  <si>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</si>
  <si>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</si>
  <si>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</si>
  <si>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</si>
  <si>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</si>
  <si>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</si>
  <si>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</si>
  <si>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</si>
  <si>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</si>
  <si>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</si>
  <si>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</si>
  <si>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</si>
  <si>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</si>
  <si>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</si>
  <si>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</si>
  <si>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</si>
  <si>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</si>
  <si>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</si>
  <si>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</si>
  <si>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</si>
  <si>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</si>
  <si>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</si>
  <si>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</si>
  <si>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</si>
  <si>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</si>
  <si>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</si>
  <si>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</si>
  <si>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</si>
  <si>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</si>
  <si>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</si>
  <si>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</si>
  <si>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</si>
  <si>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</si>
  <si>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</si>
  <si>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</si>
  <si>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</si>
  <si>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</si>
  <si>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</si>
  <si>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</si>
  <si>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</si>
  <si>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</si>
  <si>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</si>
  <si>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</si>
  <si>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</si>
  <si>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</si>
  <si>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</si>
  <si>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</si>
  <si>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</si>
  <si>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</si>
  <si>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</si>
  <si>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</si>
  <si>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</si>
  <si>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</si>
  <si>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</si>
  <si>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</si>
  <si>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</si>
  <si>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</si>
  <si>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</si>
  <si>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</si>
  <si>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</si>
  <si>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</si>
  <si>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</si>
  <si>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</si>
  <si>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</si>
  <si>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</si>
  <si>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</si>
  <si>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</si>
  <si>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</si>
  <si>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</si>
  <si>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</si>
  <si>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</si>
  <si>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</si>
  <si>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</si>
  <si>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</si>
  <si>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</si>
  <si>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</si>
  <si>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</si>
  <si>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</si>
  <si>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</si>
  <si>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</si>
  <si>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</si>
  <si>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</si>
  <si>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</si>
  <si>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</si>
  <si>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</si>
  <si>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</si>
  <si>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</si>
  <si>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</si>
  <si>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</si>
  <si>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</si>
  <si>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</si>
  <si>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</si>
  <si>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</si>
  <si>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</si>
  <si>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</si>
  <si>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</si>
  <si>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</si>
  <si>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</si>
  <si>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</si>
  <si>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</si>
  <si>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</si>
  <si>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</si>
  <si>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</si>
  <si>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</si>
  <si>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</si>
  <si>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</si>
  <si>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</si>
  <si>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</si>
  <si>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</si>
  <si>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</si>
  <si>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</si>
  <si>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</si>
  <si>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</si>
  <si>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</si>
  <si>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</si>
  <si>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</si>
  <si>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</si>
  <si>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</si>
  <si>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</si>
  <si>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</si>
  <si>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</si>
  <si>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</si>
  <si>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</si>
  <si>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</si>
  <si>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</si>
  <si>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</si>
  <si>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</si>
  <si>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</si>
  <si>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</si>
  <si>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</si>
  <si>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</si>
  <si>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</si>
  <si>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</si>
  <si>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</si>
  <si>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</si>
  <si>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</si>
  <si>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</si>
  <si>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</si>
  <si>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</si>
  <si>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</si>
  <si>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</si>
  <si>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</si>
  <si>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</si>
  <si>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</si>
  <si>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</si>
  <si>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</si>
  <si>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</si>
  <si>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</si>
  <si>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</si>
  <si>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</si>
  <si>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</si>
  <si>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</si>
  <si>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</si>
  <si>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</si>
  <si>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</si>
  <si>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</si>
  <si>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</si>
  <si>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</si>
  <si>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</si>
  <si>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</si>
  <si>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</si>
  <si>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</si>
  <si>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</si>
  <si>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</si>
  <si>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</si>
  <si>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</si>
  <si>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</si>
  <si>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</si>
  <si>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</si>
  <si>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</si>
  <si>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</si>
  <si>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</si>
  <si>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</si>
  <si>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</si>
  <si>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</si>
  <si>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</si>
  <si>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</si>
  <si>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</si>
  <si>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</si>
  <si>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</si>
  <si>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</si>
  <si>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</si>
  <si>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</si>
  <si>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</si>
  <si>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</si>
  <si>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</si>
  <si>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</si>
  <si>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</si>
  <si>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</si>
  <si>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</si>
  <si>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</si>
  <si>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</si>
  <si>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</si>
  <si>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</si>
  <si>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</si>
  <si>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</si>
  <si>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</si>
  <si>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</si>
  <si>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</si>
  <si>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</si>
  <si>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</si>
  <si>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</si>
  <si>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</si>
  <si>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</si>
  <si>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</si>
  <si>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</si>
  <si>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</si>
  <si>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</si>
  <si>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</si>
  <si>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</si>
  <si>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</si>
  <si>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</si>
  <si>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</si>
  <si>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</si>
  <si>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</si>
  <si>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</si>
  <si>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</si>
  <si>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</si>
  <si>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</si>
  <si>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</si>
  <si>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</si>
  <si>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</si>
  <si>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</si>
  <si>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</si>
  <si>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</si>
  <si>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</si>
  <si>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</si>
  <si>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</si>
  <si>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</si>
  <si>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</si>
  <si>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</si>
  <si>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</si>
  <si>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</si>
  <si>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</si>
  <si>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</si>
  <si>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</si>
  <si>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</si>
  <si>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</si>
  <si>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</si>
  <si>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</si>
  <si>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</si>
  <si>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</si>
  <si>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</si>
  <si>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</si>
  <si>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</si>
  <si>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</si>
  <si>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</si>
  <si>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</si>
  <si>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</si>
  <si>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</si>
  <si>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</si>
  <si>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</si>
  <si>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</si>
  <si>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</si>
  <si>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</si>
  <si>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</si>
  <si>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</si>
  <si>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</si>
  <si>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</si>
  <si>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</si>
  <si>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</si>
  <si>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</si>
  <si>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</si>
  <si>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</si>
  <si>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</si>
  <si>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</si>
  <si>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</si>
  <si>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</si>
  <si>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</si>
  <si>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</si>
  <si>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</si>
  <si>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</si>
  <si>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</si>
  <si>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</si>
  <si>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</si>
  <si>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</si>
  <si>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</si>
  <si>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</si>
  <si>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</si>
  <si>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</si>
  <si>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</si>
  <si>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</si>
  <si>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</si>
  <si>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</si>
  <si>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</si>
  <si>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</si>
  <si>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</si>
  <si>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</si>
  <si>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</si>
  <si>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</si>
  <si>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</si>
  <si>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</si>
  <si>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</si>
  <si>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</si>
  <si>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</si>
  <si>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</si>
  <si>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</si>
  <si>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</si>
  <si>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</si>
  <si>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</si>
  <si>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</si>
  <si>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</si>
  <si>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</si>
  <si>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</si>
  <si>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</si>
  <si>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</si>
  <si>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</si>
  <si>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</si>
  <si>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</si>
  <si>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</si>
  <si>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</si>
  <si>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</si>
  <si>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</si>
  <si>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</si>
  <si>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</si>
  <si>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</si>
  <si>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</si>
  <si>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</si>
  <si>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</si>
  <si>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</si>
  <si>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</si>
  <si>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</si>
  <si>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</si>
  <si>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</si>
  <si>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</si>
  <si>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</si>
  <si>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</si>
  <si>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</si>
  <si>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</si>
  <si>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</si>
  <si>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</si>
  <si>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</si>
  <si>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</si>
  <si>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</si>
  <si>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</si>
  <si>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</si>
  <si>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</si>
  <si>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</si>
  <si>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</si>
  <si>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</si>
  <si>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</si>
  <si>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</si>
  <si>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</si>
  <si>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</si>
  <si>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</si>
  <si>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</si>
  <si>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</si>
  <si>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</si>
  <si>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</si>
  <si>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</si>
  <si>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</si>
  <si>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</si>
  <si>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</si>
  <si>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</si>
  <si>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</si>
  <si>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</si>
  <si>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</si>
  <si>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</si>
  <si>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</si>
  <si>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</si>
  <si>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</si>
  <si>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</si>
  <si>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</si>
  <si>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</si>
  <si>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</si>
  <si>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</si>
  <si>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</si>
  <si>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</si>
  <si>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</si>
  <si>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</si>
  <si>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</si>
  <si>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</si>
  <si>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</si>
  <si>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</si>
  <si>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</si>
  <si>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</si>
  <si>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</si>
  <si>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</si>
  <si>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</si>
  <si>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</si>
  <si>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</si>
  <si>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</si>
  <si>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</si>
  <si>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</si>
  <si>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</si>
  <si>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</si>
  <si>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</si>
  <si>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</si>
  <si>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</si>
  <si>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</si>
  <si>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</si>
  <si>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</si>
  <si>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</si>
  <si>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</si>
  <si>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</si>
  <si>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</si>
  <si>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</si>
  <si>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</si>
  <si>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</si>
  <si>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</si>
  <si>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</si>
  <si>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</si>
  <si>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</si>
  <si>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</si>
  <si>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</si>
  <si>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</si>
  <si>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</si>
  <si>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</si>
  <si>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</si>
  <si>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</si>
  <si>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</si>
  <si>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</si>
  <si>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</si>
  <si>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</si>
  <si>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</si>
  <si>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</si>
  <si>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</si>
  <si>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</si>
  <si>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</si>
  <si>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</si>
  <si>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</si>
  <si>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</si>
  <si>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</si>
  <si>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</si>
  <si>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</si>
  <si>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</si>
  <si>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</si>
  <si>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</si>
  <si>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</si>
  <si>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</si>
  <si>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</si>
  <si>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</si>
  <si>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</si>
  <si>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</si>
  <si>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</si>
  <si>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</si>
  <si>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</si>
  <si>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</si>
  <si>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</si>
  <si>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</si>
  <si>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</si>
  <si>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</si>
  <si>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</si>
  <si>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</si>
  <si>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</si>
  <si>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</si>
  <si>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</si>
  <si>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</si>
  <si>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</si>
  <si>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</si>
  <si>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</si>
  <si>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</si>
  <si>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</si>
  <si>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</si>
  <si>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</si>
  <si>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</si>
  <si>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</si>
  <si>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</si>
  <si>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</si>
  <si>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</si>
  <si>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</si>
  <si>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</si>
  <si>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</si>
  <si>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</si>
  <si>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</si>
  <si>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</si>
  <si>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</si>
  <si>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</si>
  <si>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</si>
  <si>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</si>
  <si>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</si>
  <si>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</si>
  <si>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</si>
  <si>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</si>
  <si>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</si>
  <si>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</si>
  <si>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</si>
  <si>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</si>
  <si>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</si>
  <si>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</si>
  <si>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</si>
  <si>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</si>
  <si>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</si>
  <si>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</si>
  <si>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</si>
  <si>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</si>
  <si>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</si>
  <si>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</si>
  <si>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</si>
  <si>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</si>
  <si>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</si>
  <si>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</si>
  <si>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</si>
  <si>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</si>
  <si>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</si>
  <si>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</si>
  <si>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</si>
  <si>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</si>
  <si>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</si>
  <si>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</si>
  <si>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</si>
  <si>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</si>
  <si>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</si>
  <si>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</si>
  <si>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</si>
  <si>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</si>
  <si>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</si>
  <si>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</si>
  <si>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</si>
  <si>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</si>
  <si>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</si>
  <si>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</si>
  <si>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</si>
  <si>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</si>
  <si>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</si>
  <si>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</si>
  <si>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</si>
  <si>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</si>
  <si>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</si>
  <si>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</si>
  <si>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</si>
  <si>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</si>
  <si>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</si>
  <si>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</si>
  <si>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</si>
  <si>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</si>
  <si>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</si>
  <si>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</si>
  <si>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</si>
  <si>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</si>
  <si>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</si>
  <si>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</si>
  <si>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</si>
  <si>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</si>
  <si>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</si>
  <si>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</si>
  <si>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</si>
  <si>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</si>
  <si>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</si>
  <si>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</si>
  <si>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</si>
  <si>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</si>
  <si>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</si>
  <si>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</si>
  <si>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</si>
  <si>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</si>
  <si>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</si>
  <si>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</si>
  <si>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</si>
  <si>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</si>
  <si>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</si>
  <si>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</si>
  <si>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</si>
  <si>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</si>
  <si>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</si>
  <si>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</si>
  <si>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</si>
  <si>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</si>
  <si>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</si>
  <si>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</si>
  <si>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</si>
  <si>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</si>
  <si>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</si>
  <si>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</si>
  <si>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</si>
  <si>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</si>
  <si>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</si>
  <si>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</si>
  <si>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</si>
  <si>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</si>
  <si>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</si>
  <si>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</si>
  <si>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</si>
  <si>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</si>
  <si>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</si>
  <si>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</si>
  <si>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</si>
  <si>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</si>
  <si>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</si>
  <si>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</si>
  <si>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</si>
  <si>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</si>
  <si>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</si>
  <si>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</si>
  <si>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</si>
  <si>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</si>
  <si>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</si>
  <si>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</si>
  <si>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</si>
  <si>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</si>
  <si>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</si>
  <si>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</si>
  <si>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</si>
  <si>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</si>
  <si>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</si>
  <si>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</si>
  <si>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</si>
  <si>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</si>
  <si>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</si>
  <si>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</si>
  <si>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</si>
  <si>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</si>
  <si>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</si>
  <si>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</si>
  <si>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</si>
  <si>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</si>
  <si>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</si>
  <si>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</si>
  <si>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</si>
  <si>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</si>
  <si>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</si>
  <si>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</si>
  <si>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</si>
  <si>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</si>
  <si>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</si>
  <si>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</si>
  <si>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</si>
  <si>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</si>
  <si>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</si>
  <si>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</si>
  <si>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</si>
  <si>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</si>
  <si>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</si>
  <si>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</si>
  <si>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</si>
  <si>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</si>
  <si>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</si>
  <si>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</si>
  <si>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</si>
  <si>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</si>
  <si>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</si>
  <si>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</si>
  <si>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</si>
  <si>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</si>
  <si>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</si>
  <si>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</si>
  <si>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</si>
  <si>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</si>
  <si>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</si>
  <si>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</si>
  <si>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</si>
  <si>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</si>
  <si>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</si>
  <si>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</si>
  <si>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</si>
  <si>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</si>
  <si>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</si>
  <si>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</si>
  <si>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</si>
  <si>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</si>
  <si>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</si>
  <si>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</si>
  <si>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</si>
  <si>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</si>
  <si>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</si>
  <si>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</si>
  <si>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</si>
  <si>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</si>
  <si>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</si>
  <si>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</si>
  <si>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</si>
  <si>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</si>
  <si>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</si>
  <si>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</si>
  <si>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</si>
  <si>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</si>
  <si>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</si>
  <si>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</si>
  <si>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</si>
  <si>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</si>
  <si>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</si>
  <si>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</si>
  <si>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</si>
  <si>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</si>
  <si>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</si>
  <si>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</si>
  <si>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</si>
  <si>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</si>
  <si>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</si>
  <si>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</si>
  <si>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</si>
  <si>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</si>
  <si>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</si>
  <si>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</si>
  <si>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</si>
  <si>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</si>
  <si>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</si>
  <si>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</si>
  <si>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</si>
  <si>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</si>
  <si>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</si>
  <si>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</si>
  <si>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</si>
  <si>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</si>
  <si>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</si>
  <si>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</si>
  <si>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</si>
  <si>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</si>
  <si>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</si>
  <si>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</si>
  <si>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</si>
  <si>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</si>
  <si>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</si>
  <si>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</si>
  <si>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</si>
  <si>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</si>
  <si>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</si>
  <si>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</si>
  <si>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</si>
  <si>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</si>
  <si>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</si>
  <si>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</si>
  <si>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</si>
  <si>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</si>
  <si>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</si>
  <si>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</si>
  <si>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</si>
  <si>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</si>
  <si>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</si>
  <si>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</si>
  <si>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</si>
  <si>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</si>
  <si>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</si>
  <si>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</si>
  <si>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</si>
  <si>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</si>
  <si>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</si>
  <si>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</si>
  <si>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</si>
  <si>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</si>
  <si>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</si>
  <si>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</si>
  <si>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</si>
  <si>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</si>
  <si>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</si>
  <si>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</si>
  <si>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</si>
  <si>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</si>
  <si>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</si>
  <si>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</si>
  <si>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</si>
  <si>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</si>
  <si>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</si>
  <si>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</si>
  <si>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</si>
  <si>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</si>
  <si>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</si>
  <si>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</si>
  <si>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</si>
  <si>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</si>
  <si>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</si>
  <si>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</si>
  <si>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</si>
  <si>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</si>
  <si>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</si>
  <si>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</si>
  <si>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</si>
  <si>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</si>
  <si>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</si>
  <si>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</si>
  <si>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</si>
  <si>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</si>
  <si>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</si>
  <si>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</si>
  <si>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</si>
  <si>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</si>
  <si>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</si>
  <si>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</si>
  <si>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</si>
  <si>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</si>
  <si>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</si>
  <si>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</si>
  <si>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</si>
  <si>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</si>
  <si>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</si>
  <si>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</si>
  <si>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</si>
  <si>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</si>
  <si>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</si>
  <si>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</si>
  <si>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</si>
  <si>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</si>
  <si>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</si>
  <si>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</si>
  <si>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</si>
  <si>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</si>
  <si>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</si>
  <si>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</si>
  <si>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</si>
  <si>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</si>
  <si>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</si>
  <si>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</si>
  <si>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</si>
  <si>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</si>
  <si>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</si>
  <si>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</si>
  <si>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</si>
  <si>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</si>
  <si>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</si>
  <si>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</si>
  <si>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</si>
  <si>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</si>
  <si>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</si>
  <si>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</si>
  <si>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</si>
  <si>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</si>
  <si>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</si>
  <si>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</si>
  <si>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</si>
  <si>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</si>
  <si>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</si>
  <si>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</si>
  <si>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</si>
  <si>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</si>
  <si>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</si>
  <si>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</si>
  <si>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</si>
  <si>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</si>
  <si>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</si>
  <si>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</si>
  <si>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</si>
  <si>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</si>
  <si>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</si>
  <si>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</si>
  <si>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</si>
  <si>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</si>
  <si>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</si>
  <si>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</si>
  <si>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</si>
  <si>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</si>
  <si>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</si>
  <si>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</si>
  <si>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</si>
  <si>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</si>
  <si>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</si>
  <si>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</si>
  <si>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</si>
  <si>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</si>
  <si>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</si>
  <si>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</si>
  <si>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</si>
  <si>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</si>
  <si>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</si>
  <si>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</si>
  <si>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</si>
  <si>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</si>
  <si>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</si>
  <si>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</si>
  <si>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</si>
  <si>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</si>
  <si>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</si>
  <si>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</si>
  <si>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</si>
  <si>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</si>
  <si>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</si>
  <si>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</si>
  <si>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</si>
  <si>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</si>
  <si>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</si>
  <si>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</si>
  <si>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</si>
  <si>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</si>
  <si>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</si>
  <si>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</si>
  <si>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</si>
  <si>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</si>
  <si>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</si>
  <si>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</si>
  <si>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</si>
  <si>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</si>
  <si>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</si>
  <si>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</si>
  <si>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</si>
  <si>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</si>
  <si>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</si>
  <si>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</si>
  <si>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</si>
  <si>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</si>
  <si>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</si>
  <si>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</si>
  <si>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</si>
  <si>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</si>
  <si>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</si>
  <si>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</si>
  <si>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</si>
  <si>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</si>
  <si>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</si>
  <si>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</si>
  <si>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</si>
  <si>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</si>
  <si>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</si>
  <si>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</si>
  <si>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</si>
  <si>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</si>
  <si>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</si>
  <si>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</si>
  <si>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</si>
  <si>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</si>
  <si>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</si>
  <si>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</si>
  <si>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</si>
  <si>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</si>
  <si>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</si>
  <si>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</si>
  <si>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</si>
  <si>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</si>
  <si>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</si>
  <si>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</si>
  <si>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</si>
  <si>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</si>
  <si>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</si>
  <si>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</si>
  <si>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</si>
  <si>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</si>
  <si>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</si>
  <si>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</si>
  <si>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</si>
  <si>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</si>
  <si>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</si>
  <si>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</si>
  <si>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</si>
  <si>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</si>
  <si>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</si>
  <si>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</si>
  <si>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</si>
  <si>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</si>
  <si>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</si>
  <si>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</si>
  <si>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</si>
  <si>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</si>
  <si>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</si>
  <si>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</si>
  <si>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</si>
  <si>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</si>
  <si>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</si>
  <si>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</si>
  <si>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</si>
  <si>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</si>
  <si>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</si>
  <si>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</si>
  <si>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</si>
  <si>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</si>
  <si>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</si>
  <si>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</si>
  <si>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</si>
  <si>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</si>
  <si>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</si>
  <si>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</si>
  <si>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</si>
  <si>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</si>
  <si>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</si>
  <si>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</si>
  <si>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</si>
  <si>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</si>
  <si>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</si>
  <si>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</si>
  <si>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</si>
  <si>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</si>
  <si>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</si>
  <si>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</si>
  <si>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</si>
  <si>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</si>
  <si>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</si>
  <si>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</si>
  <si>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</si>
  <si>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</si>
  <si>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</si>
  <si>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</si>
  <si>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</si>
  <si>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</si>
  <si>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</si>
  <si>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</si>
  <si>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</si>
  <si>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</si>
  <si>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</si>
  <si>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</si>
  <si>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</si>
  <si>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</si>
  <si>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</si>
  <si>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</si>
  <si>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</si>
  <si>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</si>
  <si>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</si>
  <si>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</si>
  <si>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</si>
  <si>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</si>
  <si>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</si>
  <si>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</si>
  <si>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</si>
  <si>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</si>
  <si>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</si>
  <si>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</si>
  <si>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</si>
  <si>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</si>
  <si>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</si>
  <si>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</si>
  <si>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</si>
  <si>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</si>
  <si>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</si>
  <si>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</si>
  <si>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</si>
  <si>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</si>
  <si>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</si>
  <si>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</si>
  <si>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</si>
  <si>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</si>
  <si>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</si>
  <si>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</si>
  <si>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</si>
  <si>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</si>
  <si>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</si>
  <si>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</si>
  <si>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</si>
  <si>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</si>
  <si>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</si>
  <si>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</si>
  <si>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</si>
  <si>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</si>
  <si>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</si>
  <si>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</si>
  <si>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</si>
  <si>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</si>
  <si>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</si>
  <si>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</si>
  <si>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</si>
  <si>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</si>
  <si>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</si>
  <si>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</si>
  <si>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</si>
  <si>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</si>
  <si>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</si>
  <si>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</si>
  <si>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</si>
  <si>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</si>
  <si>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</si>
  <si>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</si>
  <si>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</si>
  <si>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</si>
  <si>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</si>
  <si>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</si>
  <si>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</si>
  <si>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</si>
  <si>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</si>
  <si>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</si>
  <si>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</si>
  <si>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</si>
  <si>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</si>
  <si>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</si>
  <si>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</si>
  <si>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</si>
  <si>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</si>
  <si>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</si>
  <si>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</si>
  <si>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</si>
  <si>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</si>
  <si>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</si>
  <si>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</si>
  <si>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</si>
  <si>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</si>
  <si>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</si>
  <si>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</si>
  <si>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</si>
  <si>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</si>
  <si>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</si>
  <si>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</si>
  <si>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</si>
  <si>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</si>
  <si>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</si>
  <si>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</si>
  <si>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</si>
  <si>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</si>
  <si>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</si>
  <si>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</si>
  <si>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</si>
  <si>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</si>
  <si>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</si>
  <si>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</si>
  <si>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</si>
  <si>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</si>
  <si>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</si>
  <si>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</si>
  <si>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</si>
  <si>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</si>
  <si>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</si>
  <si>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</si>
  <si>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</si>
  <si>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</si>
  <si>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</si>
  <si>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</si>
  <si>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</si>
  <si>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</si>
  <si>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</si>
  <si>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</si>
  <si>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</si>
  <si>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</si>
  <si>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</si>
  <si>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</si>
  <si>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</si>
  <si>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</si>
  <si>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</si>
  <si>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</si>
  <si>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</si>
  <si>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</si>
  <si>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</si>
  <si>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</si>
  <si>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</si>
  <si>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</si>
  <si>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</si>
  <si>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</si>
  <si>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</si>
  <si>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</si>
  <si>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</si>
  <si>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</si>
  <si>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</si>
  <si>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</si>
  <si>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</si>
  <si>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</si>
  <si>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</si>
  <si>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</si>
  <si>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</si>
  <si>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</si>
  <si>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</si>
  <si>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</si>
  <si>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</si>
  <si>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</si>
  <si>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</si>
  <si>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</si>
  <si>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</si>
  <si>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</si>
  <si>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</si>
  <si>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</si>
  <si>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</si>
  <si>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</si>
  <si>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</si>
  <si>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</si>
  <si>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</si>
  <si>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</si>
  <si>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</si>
  <si>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</si>
  <si>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</si>
  <si>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</si>
  <si>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</si>
  <si>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</si>
  <si>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</si>
  <si>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</si>
  <si>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</si>
  <si>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</si>
  <si>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</si>
  <si>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</si>
  <si>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</si>
  <si>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</si>
  <si>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</si>
  <si>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</si>
  <si>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</si>
  <si>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</si>
  <si>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</si>
  <si>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</si>
  <si>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</si>
  <si>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</si>
  <si>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</si>
  <si>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</si>
  <si>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</si>
  <si>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</si>
  <si>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</si>
  <si>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</si>
  <si>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</si>
  <si>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</si>
  <si>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</si>
  <si>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</si>
  <si>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</si>
  <si>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</si>
  <si>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</si>
  <si>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</si>
  <si>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</si>
  <si>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</si>
  <si>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</si>
  <si>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</si>
  <si>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</si>
  <si>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</si>
  <si>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</si>
  <si>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</si>
  <si>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</si>
  <si>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</si>
  <si>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</si>
  <si>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</si>
  <si>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</si>
  <si>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</si>
  <si>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</si>
  <si>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</si>
  <si>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</si>
  <si>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</si>
  <si>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</si>
  <si>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</si>
  <si>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</si>
  <si>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</si>
  <si>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</si>
  <si>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</si>
  <si>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</si>
  <si>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</si>
  <si>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</si>
  <si>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</si>
  <si>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</si>
  <si>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</si>
  <si>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</si>
  <si>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</si>
  <si>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</si>
  <si>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</si>
  <si>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</si>
  <si>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</si>
  <si>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</si>
  <si>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</si>
  <si>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</si>
  <si>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</si>
  <si>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</si>
  <si>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</si>
  <si>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</si>
  <si>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</si>
  <si>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</si>
  <si>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</si>
  <si>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</si>
  <si>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</si>
  <si>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</si>
  <si>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</si>
  <si>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</si>
  <si>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</si>
  <si>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</si>
  <si>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</si>
  <si>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</si>
  <si>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</si>
  <si>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</si>
  <si>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</si>
  <si>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</si>
  <si>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</si>
  <si>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</si>
  <si>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</si>
  <si>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</si>
  <si>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</si>
  <si>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</si>
  <si>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</si>
  <si>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</si>
  <si>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</si>
  <si>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</si>
  <si>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</si>
  <si>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</si>
  <si>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</si>
  <si>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</si>
  <si>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</si>
  <si>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</si>
  <si>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</si>
  <si>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</si>
  <si>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</si>
  <si>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</si>
  <si>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</si>
  <si>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</si>
  <si>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</si>
  <si>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</si>
  <si>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</si>
  <si>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</si>
  <si>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</si>
  <si>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</si>
  <si>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</si>
  <si>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</si>
  <si>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</si>
  <si>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</si>
  <si>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</si>
  <si>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</si>
  <si>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</si>
  <si>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</si>
  <si>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</si>
  <si>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</si>
  <si>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</si>
  <si>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</si>
  <si>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</si>
  <si>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</si>
  <si>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</si>
  <si>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</si>
  <si>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</si>
  <si>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</si>
  <si>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</si>
  <si>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</si>
  <si>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</si>
  <si>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</si>
  <si>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</si>
  <si>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</si>
  <si>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</si>
  <si>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</si>
  <si>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</si>
  <si>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</si>
  <si>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</si>
  <si>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</si>
  <si>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</si>
  <si>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</si>
  <si>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</si>
  <si>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</si>
  <si>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</si>
  <si>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</si>
  <si>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</si>
  <si>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</si>
  <si>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</si>
  <si>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</si>
  <si>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</si>
  <si>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</si>
  <si>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</si>
  <si>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</si>
  <si>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</si>
  <si>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</si>
  <si>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</si>
  <si>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</si>
  <si>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</si>
  <si>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</si>
  <si>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</si>
  <si>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</si>
  <si>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</si>
  <si>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</si>
  <si>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</si>
  <si>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</si>
  <si>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</si>
  <si>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</si>
  <si>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</si>
  <si>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</si>
  <si>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</si>
  <si>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</si>
  <si>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</si>
  <si>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</si>
  <si>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</si>
  <si>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</si>
  <si>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</si>
  <si>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</si>
  <si>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</si>
  <si>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</si>
  <si>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</si>
  <si>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</si>
  <si>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</si>
  <si>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</si>
  <si>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</si>
  <si>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</si>
  <si>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</si>
  <si>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</si>
  <si>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</si>
  <si>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</si>
  <si>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</si>
  <si>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</si>
  <si>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</si>
  <si>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</si>
  <si>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</si>
  <si>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</si>
  <si>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</si>
  <si>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</si>
  <si>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</si>
  <si>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</si>
  <si>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</si>
  <si>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</si>
  <si>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</si>
  <si>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</si>
  <si>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</si>
  <si>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</si>
  <si>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</si>
  <si>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</si>
  <si>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</si>
  <si>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</si>
  <si>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</si>
  <si>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</si>
  <si>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</si>
  <si>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</si>
  <si>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</si>
  <si>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</si>
  <si>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</si>
  <si>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</si>
  <si>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</si>
  <si>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</si>
  <si>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</si>
  <si>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</si>
  <si>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</si>
  <si>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</si>
  <si>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</si>
  <si>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</si>
  <si>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</si>
  <si>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</si>
  <si>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</si>
  <si>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</si>
  <si>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</si>
  <si>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</si>
  <si>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</si>
  <si>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</si>
  <si>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</si>
  <si>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</si>
  <si>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</si>
  <si>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</si>
  <si>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</si>
  <si>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</si>
  <si>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</si>
  <si>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</si>
  <si>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</si>
  <si>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</si>
  <si>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</si>
  <si>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</si>
  <si>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</si>
  <si>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</si>
  <si>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</si>
  <si>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</si>
  <si>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</si>
  <si>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</si>
  <si>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</si>
  <si>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</si>
  <si>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</si>
  <si>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</si>
  <si>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</si>
  <si>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</si>
  <si>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</si>
  <si>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</si>
  <si>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</si>
  <si>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</si>
  <si>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</si>
  <si>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</si>
  <si>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</si>
  <si>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</si>
  <si>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</si>
  <si>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</si>
  <si>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</si>
  <si>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</si>
  <si>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</si>
  <si>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</si>
  <si>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</si>
  <si>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</si>
  <si>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</si>
  <si>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</si>
  <si>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</si>
  <si>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</si>
  <si>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</si>
  <si>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</si>
  <si>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</si>
  <si>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</si>
  <si>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</si>
  <si>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</si>
  <si>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</si>
  <si>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</si>
  <si>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</si>
  <si>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</si>
  <si>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</si>
  <si>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</si>
  <si>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</si>
  <si>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</si>
  <si>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</si>
  <si>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</si>
  <si>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</si>
  <si>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</si>
  <si>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</si>
  <si>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</si>
  <si>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</si>
  <si>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</si>
  <si>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</si>
  <si>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</si>
  <si>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</si>
  <si>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</si>
  <si>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</si>
  <si>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</si>
  <si>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</si>
  <si>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</si>
  <si>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</si>
  <si>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</si>
  <si>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</si>
  <si>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</si>
  <si>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</si>
  <si>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</si>
  <si>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</si>
  <si>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</si>
  <si>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</si>
  <si>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</si>
  <si>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</si>
  <si>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</si>
  <si>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</si>
  <si>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</si>
  <si>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</si>
  <si>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</si>
  <si>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</si>
  <si>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</si>
  <si>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</si>
  <si>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</si>
  <si>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</si>
  <si>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</si>
  <si>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</si>
  <si>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</si>
  <si>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</si>
  <si>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</si>
  <si>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</si>
  <si>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</si>
  <si>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</si>
  <si>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</si>
  <si>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</si>
  <si>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</si>
  <si>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</si>
  <si>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</si>
  <si>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</si>
  <si>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</si>
  <si>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</si>
  <si>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</si>
  <si>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</si>
  <si>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</si>
  <si>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</si>
  <si>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</si>
  <si>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</si>
  <si>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</si>
  <si>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</si>
  <si>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</si>
  <si>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</si>
  <si>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</si>
  <si>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</si>
  <si>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</si>
  <si>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</si>
  <si>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</si>
  <si>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</si>
  <si>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</si>
  <si>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</si>
  <si>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</si>
  <si>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</si>
  <si>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</si>
  <si>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</si>
  <si>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</si>
  <si>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</si>
  <si>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</si>
  <si>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</si>
  <si>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</si>
  <si>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</si>
  <si>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</si>
  <si>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</si>
  <si>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</si>
  <si>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</si>
  <si>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</si>
  <si>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</si>
  <si>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</si>
  <si>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</si>
  <si>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</si>
  <si>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</si>
  <si>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</si>
  <si>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</si>
  <si>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</si>
  <si>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</si>
  <si>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</si>
  <si>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</si>
  <si>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</si>
  <si>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</si>
  <si>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</si>
  <si>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</si>
  <si>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</si>
  <si>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</si>
  <si>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</si>
  <si>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</si>
  <si>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</si>
  <si>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</si>
  <si>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</si>
  <si>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</si>
  <si>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</si>
  <si>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</si>
  <si>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</si>
  <si>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</si>
  <si>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</si>
  <si>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</si>
  <si>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</si>
  <si>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</si>
  <si>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</si>
  <si>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</si>
  <si>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</si>
  <si>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</si>
  <si>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</si>
  <si>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</si>
  <si>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</si>
  <si>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</si>
  <si>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</si>
  <si>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</si>
  <si>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</si>
  <si>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</si>
  <si>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</si>
  <si>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</si>
  <si>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</si>
  <si>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</si>
  <si>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</si>
  <si>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</si>
  <si>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</si>
  <si>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</si>
  <si>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</si>
  <si>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</si>
  <si>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</si>
  <si>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</si>
  <si>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</si>
  <si>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</si>
  <si>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</si>
  <si>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</si>
  <si>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</si>
  <si>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</si>
  <si>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</si>
  <si>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</si>
  <si>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</si>
  <si>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</si>
  <si>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</si>
  <si>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</si>
  <si>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</si>
  <si>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</si>
  <si>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</si>
  <si>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</si>
  <si>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</si>
  <si>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</si>
  <si>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</si>
  <si>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</si>
  <si>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</si>
  <si>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</si>
  <si>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</si>
  <si>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</si>
  <si>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</si>
  <si>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</si>
  <si>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</si>
  <si>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</si>
  <si>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</si>
  <si>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</si>
  <si>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</si>
  <si>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</si>
  <si>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</si>
  <si>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</si>
  <si>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</si>
  <si>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</si>
  <si>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</si>
  <si>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</si>
  <si>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</si>
  <si>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</si>
  <si>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</si>
  <si>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</si>
  <si>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</si>
  <si>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</si>
  <si>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</si>
  <si>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</si>
  <si>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</si>
  <si>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</si>
  <si>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</si>
  <si>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</si>
  <si>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</si>
  <si>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</si>
  <si>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</si>
  <si>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</si>
  <si>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</si>
  <si>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</si>
  <si>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</si>
  <si>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</si>
  <si>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</si>
  <si>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</si>
  <si>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</si>
  <si>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</si>
  <si>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</si>
  <si>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</si>
  <si>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</si>
  <si>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</si>
  <si>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</si>
  <si>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</si>
  <si>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</si>
  <si>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</si>
  <si>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</si>
  <si>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</si>
  <si>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</si>
  <si>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</si>
  <si>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</si>
  <si>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</si>
  <si>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</si>
  <si>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</si>
  <si>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</si>
  <si>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</si>
  <si>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</si>
  <si>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</si>
  <si>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</si>
  <si>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</si>
  <si>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</si>
  <si>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</si>
  <si>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</si>
  <si>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</si>
  <si>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</si>
  <si>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</si>
  <si>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</si>
  <si>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</si>
  <si>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</si>
  <si>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</si>
  <si>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</si>
  <si>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</si>
  <si>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</si>
  <si>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</si>
  <si>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</si>
  <si>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</si>
  <si>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</si>
  <si>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</si>
  <si>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</si>
  <si>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</si>
  <si>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</si>
  <si>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</si>
  <si>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</si>
  <si>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</si>
  <si>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</si>
  <si>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</si>
  <si>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</si>
  <si>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</si>
  <si>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</si>
  <si>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</si>
  <si>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</si>
  <si>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</si>
  <si>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</si>
  <si>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</si>
  <si>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</si>
  <si>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</si>
  <si>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</si>
  <si>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</si>
  <si>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</si>
  <si>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</si>
  <si>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</si>
  <si>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</si>
  <si>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</si>
  <si>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</si>
  <si>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</si>
  <si>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</si>
  <si>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</si>
  <si>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</si>
  <si>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</si>
  <si>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</si>
  <si>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</si>
  <si>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</si>
  <si>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</si>
  <si>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</si>
  <si>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</si>
  <si>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</si>
  <si>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</si>
  <si>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</si>
  <si>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</si>
  <si>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</si>
  <si>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</si>
  <si>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</si>
  <si>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</si>
  <si>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</si>
  <si>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</si>
  <si>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</si>
  <si>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</si>
  <si>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</si>
  <si>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</si>
  <si>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</si>
  <si>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</si>
  <si>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</si>
  <si>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</si>
  <si>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</si>
  <si>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</si>
  <si>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</si>
  <si>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</si>
  <si>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</si>
  <si>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</si>
  <si>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</si>
  <si>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</si>
  <si>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</si>
  <si>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</si>
  <si>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</si>
  <si>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</si>
  <si>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</si>
  <si>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</si>
  <si>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</si>
  <si>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</si>
  <si>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</si>
  <si>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</si>
  <si>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</si>
  <si>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</si>
  <si>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</si>
  <si>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</si>
  <si>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</si>
  <si>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</si>
  <si>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</si>
  <si>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</si>
  <si>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</si>
  <si>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</si>
  <si>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</si>
  <si>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</si>
  <si>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</si>
  <si>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</si>
  <si>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</si>
  <si>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</si>
  <si>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</si>
  <si>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</si>
  <si>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</si>
  <si>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</si>
  <si>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</si>
  <si>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</si>
  <si>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</si>
  <si>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</si>
  <si>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</si>
  <si>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</si>
  <si>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</si>
  <si>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</si>
  <si>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</si>
  <si>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</si>
  <si>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</si>
  <si>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</si>
  <si>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</si>
  <si>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</si>
  <si>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</si>
  <si>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</si>
  <si>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</si>
  <si>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</si>
  <si>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</si>
  <si>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</si>
  <si>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</si>
  <si>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</si>
  <si>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</si>
  <si>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</si>
  <si>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</si>
  <si>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</si>
  <si>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</si>
  <si>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</si>
  <si>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</si>
  <si>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</si>
  <si>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</si>
  <si>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</si>
  <si>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</si>
  <si>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</si>
  <si>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</si>
  <si>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</si>
  <si>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</si>
  <si>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</si>
  <si>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</si>
  <si>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</si>
  <si>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</si>
  <si>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</si>
  <si>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</si>
  <si>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</si>
  <si>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</si>
  <si>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</si>
  <si>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</si>
  <si>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</si>
  <si>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</si>
  <si>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</si>
  <si>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</si>
  <si>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</si>
  <si>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</si>
  <si>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</si>
  <si>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</si>
  <si>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</si>
  <si>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</si>
  <si>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</si>
  <si>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</si>
  <si>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</si>
  <si>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</si>
  <si>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</si>
  <si>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</si>
  <si>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</si>
  <si>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</si>
  <si>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</si>
  <si>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</si>
  <si>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</si>
  <si>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</si>
  <si>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</si>
  <si>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</si>
  <si>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</si>
  <si>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</si>
  <si>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</si>
  <si>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</si>
  <si>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</si>
  <si>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</si>
  <si>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</si>
  <si>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</si>
  <si>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</si>
  <si>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</si>
  <si>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</si>
  <si>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</si>
  <si>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</si>
  <si>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</si>
  <si>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</si>
  <si>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</si>
  <si>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</si>
  <si>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</si>
  <si>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</si>
  <si>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</si>
  <si>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</si>
  <si>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</si>
  <si>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</si>
  <si>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</si>
  <si>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</si>
  <si>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</si>
  <si>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</si>
  <si>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</si>
  <si>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</si>
  <si>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</si>
  <si>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</si>
  <si>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</si>
  <si>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</si>
  <si>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</si>
  <si>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</si>
  <si>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</si>
  <si>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</si>
  <si>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</si>
  <si>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</si>
  <si>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</si>
  <si>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</si>
  <si>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</si>
  <si>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</si>
  <si>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</si>
  <si>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</si>
  <si>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</si>
  <si>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</si>
  <si>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</si>
  <si>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</si>
  <si>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</si>
  <si>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</si>
  <si>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</si>
  <si>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</si>
  <si>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</si>
  <si>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</si>
  <si>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</si>
  <si>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</si>
  <si>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</si>
  <si>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</si>
  <si>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</si>
  <si>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</si>
  <si>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</si>
  <si>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</si>
  <si>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</si>
  <si>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</si>
  <si>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</si>
  <si>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</si>
  <si>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</si>
  <si>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</si>
  <si>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</si>
  <si>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</si>
  <si>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</si>
  <si>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</si>
  <si>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</si>
  <si>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</si>
  <si>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</si>
  <si>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</si>
  <si>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</si>
  <si>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</si>
  <si>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</si>
  <si>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</si>
  <si>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</si>
  <si>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</si>
  <si>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</si>
  <si>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</si>
  <si>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</si>
  <si>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</si>
  <si>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</si>
  <si>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</si>
  <si>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</si>
  <si>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</si>
  <si>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</si>
  <si>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</si>
  <si>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</si>
  <si>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</si>
  <si>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</si>
  <si>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</si>
  <si>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</si>
  <si>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</si>
  <si>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</si>
  <si>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</si>
  <si>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</si>
  <si>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</si>
  <si>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</si>
  <si>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</si>
  <si>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</si>
  <si>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</si>
  <si>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</si>
  <si>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</si>
  <si>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</si>
  <si>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</si>
  <si>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</si>
  <si>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</si>
  <si>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</si>
  <si>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</si>
  <si>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</si>
  <si>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</si>
  <si>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</si>
  <si>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</si>
  <si>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</si>
  <si>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</si>
  <si>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</si>
  <si>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</si>
  <si>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</si>
  <si>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</si>
  <si>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</si>
  <si>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</si>
  <si>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</si>
  <si>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</si>
  <si>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</si>
  <si>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</si>
  <si>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</si>
  <si>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</si>
  <si>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</si>
  <si>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</si>
  <si>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</si>
  <si>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</si>
  <si>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</si>
  <si>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</si>
  <si>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</si>
  <si>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</si>
  <si>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</si>
  <si>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</si>
  <si>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</si>
  <si>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</si>
  <si>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</si>
  <si>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</si>
  <si>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</si>
  <si>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</si>
  <si>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</si>
  <si>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</si>
  <si>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</si>
  <si>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</si>
  <si>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</si>
  <si>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</si>
  <si>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</si>
  <si>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</si>
  <si>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</si>
  <si>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</si>
  <si>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</si>
  <si>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</si>
  <si>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</si>
  <si>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</si>
  <si>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</si>
  <si>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</si>
  <si>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</si>
  <si>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</si>
  <si>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</si>
  <si>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</si>
  <si>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</si>
  <si>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</si>
  <si>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</si>
  <si>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</si>
  <si>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</si>
  <si>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</si>
  <si>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</si>
  <si>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</si>
  <si>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</si>
  <si>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</si>
  <si>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</si>
  <si>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</si>
  <si>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</si>
  <si>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</si>
  <si>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</si>
  <si>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</si>
  <si>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</si>
  <si>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</si>
  <si>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</si>
  <si>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</si>
  <si>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</si>
  <si>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</si>
  <si>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</si>
  <si>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</si>
  <si>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</si>
  <si>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</si>
  <si>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</si>
  <si>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</si>
  <si>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</si>
  <si>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</si>
  <si>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</si>
  <si>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</si>
  <si>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</si>
  <si>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</si>
  <si>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</si>
  <si>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</si>
  <si>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</si>
  <si>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</si>
  <si>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</si>
  <si>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</si>
  <si>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</si>
  <si>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</si>
  <si>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</si>
  <si>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</si>
  <si>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</si>
  <si>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</si>
  <si>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</si>
  <si>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</si>
  <si>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</si>
  <si>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</si>
  <si>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</si>
  <si>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</si>
  <si>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</si>
  <si>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</si>
  <si>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</si>
  <si>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</si>
  <si>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</si>
  <si>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</si>
  <si>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</si>
  <si>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</si>
  <si>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</si>
  <si>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</si>
  <si>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</si>
  <si>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</si>
  <si>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</si>
  <si>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</si>
  <si>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</si>
  <si>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</si>
  <si>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</si>
  <si>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</si>
  <si>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</si>
  <si>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</si>
  <si>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</si>
  <si>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</si>
  <si>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</si>
  <si>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</si>
  <si>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</si>
  <si>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</si>
  <si>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</si>
  <si>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</si>
  <si>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</si>
  <si>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</si>
  <si>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</si>
  <si>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</si>
  <si>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</si>
  <si>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</si>
  <si>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</si>
  <si>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</si>
  <si>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</si>
  <si>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</si>
  <si>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</si>
  <si>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</si>
  <si>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</si>
  <si>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</si>
  <si>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</si>
  <si>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</si>
  <si>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</si>
  <si>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</si>
  <si>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</si>
  <si>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</si>
  <si>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</si>
  <si>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</si>
  <si>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</si>
  <si>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</si>
  <si>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</si>
  <si>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</si>
  <si>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</si>
  <si>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</si>
  <si>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</si>
  <si>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</si>
  <si>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</si>
  <si>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</si>
  <si>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</si>
  <si>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</si>
  <si>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</si>
  <si>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</si>
  <si>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</si>
  <si>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</si>
  <si>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</si>
  <si>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</si>
  <si>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</si>
  <si>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</si>
  <si>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</si>
  <si>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</si>
  <si>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</si>
  <si>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</si>
  <si>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</si>
  <si>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</si>
  <si>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</si>
  <si>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</si>
  <si>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</si>
  <si>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</si>
  <si>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</si>
  <si>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</si>
  <si>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</si>
  <si>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</si>
  <si>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</si>
  <si>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</si>
  <si>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</si>
  <si>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</si>
  <si>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</si>
  <si>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</si>
  <si>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</si>
  <si>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</si>
  <si>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</si>
  <si>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</si>
  <si>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</si>
  <si>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</si>
  <si>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</si>
  <si>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</si>
  <si>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</si>
  <si>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</si>
  <si>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</si>
  <si>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</si>
  <si>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</si>
  <si>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</si>
  <si>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</si>
  <si>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</si>
  <si>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</si>
  <si>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</si>
  <si>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</si>
  <si>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</si>
  <si>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</si>
  <si>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</si>
  <si>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</si>
  <si>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</si>
  <si>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</si>
  <si>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</si>
  <si>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</si>
  <si>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</si>
  <si>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</si>
  <si>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</si>
  <si>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</si>
  <si>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</si>
  <si>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</si>
  <si>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</si>
  <si>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</si>
  <si>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</si>
  <si>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</si>
  <si>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</si>
  <si>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</si>
  <si>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</si>
  <si>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</si>
  <si>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</si>
  <si>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</si>
  <si>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</si>
  <si>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</si>
  <si>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</si>
  <si>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</si>
  <si>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</si>
  <si>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</si>
  <si>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</si>
  <si>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</si>
  <si>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</si>
  <si>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</si>
  <si>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</si>
  <si>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</si>
  <si>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</si>
  <si>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</si>
  <si>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</si>
  <si>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</si>
  <si>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</si>
  <si>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</si>
  <si>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</si>
  <si>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</si>
  <si>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</si>
  <si>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</si>
  <si>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</si>
  <si>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</si>
  <si>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</si>
  <si>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</si>
  <si>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</si>
  <si>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</si>
  <si>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</si>
  <si>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</si>
  <si>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</si>
  <si>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</si>
  <si>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</si>
  <si>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</si>
  <si>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</si>
  <si>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</si>
  <si>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</si>
  <si>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</si>
  <si>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</si>
  <si>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</si>
  <si>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</si>
  <si>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</si>
  <si>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</si>
  <si>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</si>
  <si>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</si>
  <si>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</si>
  <si>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</si>
  <si>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</si>
  <si>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</si>
  <si>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</si>
  <si>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</si>
  <si>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</si>
  <si>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</si>
  <si>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</si>
  <si>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</si>
  <si>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</si>
  <si>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</si>
  <si>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</si>
  <si>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</si>
  <si>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</si>
  <si>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</si>
  <si>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</si>
  <si>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</si>
  <si>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</si>
  <si>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</si>
  <si>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</si>
  <si>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</si>
  <si>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</si>
  <si>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</si>
  <si>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</si>
  <si>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</si>
  <si>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</si>
  <si>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</si>
  <si>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</si>
  <si>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</si>
  <si>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</si>
  <si>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</si>
  <si>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</si>
  <si>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</si>
  <si>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</si>
  <si>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</si>
  <si>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</si>
  <si>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</si>
  <si>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</si>
  <si>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</si>
  <si>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</si>
  <si>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</si>
  <si>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</si>
  <si>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</si>
  <si>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</si>
  <si>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</si>
  <si>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</si>
  <si>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</si>
  <si>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</si>
  <si>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</si>
  <si>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</si>
  <si>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</si>
  <si>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</si>
  <si>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</si>
  <si>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</si>
  <si>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</si>
  <si>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</si>
  <si>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</si>
  <si>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</si>
  <si>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</si>
  <si>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</si>
  <si>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</si>
  <si>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</si>
  <si>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</si>
  <si>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</si>
  <si>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</si>
  <si>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</si>
  <si>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</si>
  <si>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</si>
  <si>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</si>
  <si>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</si>
  <si>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</si>
  <si>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</si>
  <si>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</si>
  <si>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</si>
  <si>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</si>
  <si>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</si>
  <si>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</si>
  <si>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</si>
  <si>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</si>
  <si>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</si>
  <si>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</si>
  <si>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</si>
  <si>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</si>
  <si>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</si>
  <si>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</si>
  <si>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</si>
  <si>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</si>
  <si>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</si>
  <si>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</si>
  <si>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</si>
  <si>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</si>
  <si>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</si>
  <si>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</si>
  <si>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</si>
  <si>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</si>
  <si>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</si>
  <si>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</si>
  <si>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</si>
  <si>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</si>
  <si>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</si>
  <si>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</si>
  <si>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</si>
  <si>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</si>
  <si>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</si>
  <si>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</si>
  <si>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</si>
  <si>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</si>
  <si>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</si>
  <si>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</si>
  <si>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</si>
  <si>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</si>
  <si>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</si>
  <si>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</si>
  <si>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</si>
  <si>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</si>
  <si>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</si>
  <si>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</si>
  <si>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</si>
  <si>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</si>
  <si>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</si>
  <si>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</si>
  <si>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</si>
  <si>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</si>
  <si>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</si>
  <si>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</si>
  <si>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</si>
  <si>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</si>
  <si>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</si>
  <si>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</si>
  <si>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</si>
  <si>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</si>
  <si>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</si>
  <si>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</si>
  <si>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</si>
  <si>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</si>
  <si>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</si>
  <si>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</si>
  <si>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</si>
  <si>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</si>
  <si>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</si>
  <si>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</si>
  <si>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</si>
  <si>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</si>
  <si>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</si>
  <si>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</si>
  <si>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</si>
  <si>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</si>
  <si>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</si>
  <si>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</si>
  <si>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</si>
  <si>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</si>
  <si>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</si>
  <si>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</si>
  <si>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</si>
  <si>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</si>
  <si>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</si>
  <si>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</si>
  <si>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</si>
  <si>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</si>
  <si>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</si>
  <si>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</si>
  <si>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</si>
  <si>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</si>
  <si>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</si>
  <si>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</si>
  <si>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</si>
  <si>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</si>
  <si>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</si>
  <si>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</si>
  <si>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</si>
  <si>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</si>
  <si>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</si>
  <si>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</si>
  <si>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</si>
  <si>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</si>
  <si>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</si>
  <si>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</si>
  <si>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</si>
  <si>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</si>
  <si>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</si>
  <si>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</si>
  <si>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</si>
  <si>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</si>
  <si>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</si>
  <si>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</si>
  <si>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</si>
  <si>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</si>
  <si>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</si>
  <si>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</si>
  <si>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</si>
  <si>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</si>
  <si>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</si>
  <si>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</si>
  <si>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</si>
  <si>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</si>
  <si>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</si>
  <si>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</si>
  <si>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</si>
  <si>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</si>
  <si>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</si>
  <si>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</si>
  <si>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</si>
  <si>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</si>
  <si>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</si>
  <si>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</si>
  <si>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</si>
  <si>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</si>
  <si>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</si>
  <si>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</si>
  <si>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</si>
  <si>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</si>
  <si>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</si>
  <si>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</si>
  <si>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</si>
  <si>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</si>
  <si>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</si>
  <si>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</si>
  <si>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</si>
  <si>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</si>
  <si>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</si>
  <si>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</si>
  <si>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</si>
  <si>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</si>
  <si>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</si>
  <si>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</si>
  <si>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</si>
  <si>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</si>
  <si>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</si>
  <si>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</si>
  <si>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</si>
  <si>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</si>
  <si>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</si>
  <si>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</si>
  <si>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</si>
  <si>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</si>
  <si>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</si>
  <si>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</si>
  <si>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</si>
  <si>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</si>
  <si>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</si>
  <si>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</si>
  <si>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</si>
  <si>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</si>
  <si>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</si>
  <si>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</si>
  <si>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</si>
  <si>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</si>
  <si>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</si>
  <si>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</si>
  <si>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</si>
  <si>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</si>
  <si>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</si>
  <si>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</si>
  <si>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</si>
  <si>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</si>
  <si>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</si>
  <si>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</si>
  <si>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</si>
  <si>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</si>
  <si>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</si>
  <si>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</si>
  <si>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</si>
  <si>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</si>
  <si>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</si>
  <si>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</si>
  <si>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</si>
  <si>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</si>
  <si>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</si>
  <si>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</si>
  <si>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</si>
  <si>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</si>
  <si>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</si>
  <si>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</si>
  <si>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</si>
  <si>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</si>
  <si>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</si>
  <si>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</si>
  <si>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</si>
  <si>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</si>
  <si>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</si>
  <si>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</si>
  <si>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</si>
  <si>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</si>
  <si>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</si>
  <si>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</si>
  <si>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</si>
  <si>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</si>
  <si>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</si>
  <si>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</si>
  <si>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</si>
  <si>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</si>
  <si>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</si>
  <si>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</si>
  <si>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</si>
  <si>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</si>
  <si>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</si>
  <si>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</si>
  <si>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</si>
  <si>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</si>
  <si>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</si>
  <si>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</si>
  <si>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</si>
  <si>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</si>
  <si>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</si>
  <si>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</si>
  <si>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</si>
  <si>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</si>
  <si>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</si>
  <si>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</si>
  <si>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</si>
  <si>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</si>
  <si>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</si>
  <si>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</si>
  <si>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</si>
  <si>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</si>
  <si>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</si>
  <si>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</si>
  <si>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</si>
  <si>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</si>
  <si>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</si>
  <si>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</si>
  <si>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</si>
  <si>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</si>
  <si>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</si>
  <si>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</si>
  <si>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</si>
  <si>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</si>
  <si>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</si>
  <si>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</si>
  <si>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</si>
  <si>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</si>
  <si>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</si>
  <si>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</si>
  <si>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</si>
  <si>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</si>
  <si>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</si>
  <si>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</si>
  <si>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</si>
  <si>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</si>
  <si>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</si>
  <si>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</si>
  <si>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</si>
  <si>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</si>
  <si>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</si>
  <si>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</si>
  <si>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</si>
  <si>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</si>
  <si>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</si>
  <si>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</si>
  <si>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</si>
  <si>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</si>
  <si>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</si>
  <si>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</si>
  <si>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</si>
  <si>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</si>
  <si>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</si>
  <si>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</si>
  <si>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</si>
  <si>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</si>
  <si>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</si>
  <si>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</si>
  <si>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</si>
  <si>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</si>
  <si>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</si>
  <si>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</si>
  <si>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</si>
  <si>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</si>
  <si>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</si>
  <si>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</si>
  <si>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</si>
  <si>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</si>
  <si>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</si>
  <si>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</si>
  <si>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</si>
  <si>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</si>
  <si>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</si>
  <si>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</si>
  <si>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</si>
  <si>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</si>
  <si>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</si>
  <si>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</si>
  <si>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</si>
  <si>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</si>
  <si>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</si>
  <si>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</si>
  <si>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</si>
  <si>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</si>
  <si>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</si>
  <si>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</si>
  <si>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</si>
  <si>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</si>
  <si>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</si>
  <si>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</si>
  <si>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</si>
  <si>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</si>
  <si>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</si>
  <si>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</si>
  <si>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</si>
  <si>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</si>
  <si>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</si>
  <si>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</si>
  <si>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</si>
  <si>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</si>
  <si>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</si>
  <si>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</si>
  <si>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</si>
  <si>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</si>
  <si>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</si>
  <si>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</si>
  <si>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</si>
  <si>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</si>
  <si>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</si>
  <si>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</si>
  <si>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</si>
  <si>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</si>
  <si>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</si>
  <si>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</si>
  <si>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</si>
  <si>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</si>
  <si>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</si>
  <si>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</si>
  <si>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</si>
  <si>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</si>
  <si>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</si>
  <si>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</si>
  <si>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</si>
  <si>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</si>
  <si>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</si>
  <si>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</si>
  <si>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</si>
  <si>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</si>
  <si>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</si>
  <si>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</si>
  <si>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</si>
  <si>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</si>
  <si>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</si>
  <si>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</si>
  <si>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</si>
  <si>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</si>
  <si>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</si>
  <si>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</si>
  <si>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</si>
  <si>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</si>
  <si>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</si>
  <si>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</si>
  <si>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</si>
  <si>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</si>
  <si>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</si>
  <si>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</si>
  <si>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</si>
  <si>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</si>
  <si>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</si>
  <si>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</si>
  <si>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</si>
  <si>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</si>
  <si>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</si>
  <si>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</si>
  <si>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</si>
  <si>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</si>
  <si>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</si>
  <si>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</si>
  <si>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</si>
  <si>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</si>
  <si>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</si>
  <si>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</si>
  <si>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</si>
  <si>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</si>
  <si>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</si>
  <si>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</si>
  <si>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</si>
  <si>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</si>
  <si>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</si>
  <si>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</si>
  <si>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</si>
  <si>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</si>
  <si>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</si>
  <si>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</si>
  <si>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</si>
  <si>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</si>
  <si>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</si>
  <si>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</si>
  <si>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</si>
  <si>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</si>
  <si>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</si>
  <si>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</si>
  <si>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</si>
  <si>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</si>
  <si>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</si>
  <si>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</si>
  <si>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</si>
  <si>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</si>
  <si>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</si>
  <si>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</si>
  <si>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</si>
  <si>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</si>
  <si>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</si>
  <si>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</si>
  <si>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</si>
  <si>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</si>
  <si>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</si>
  <si>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</si>
  <si>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</si>
  <si>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</si>
  <si>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</si>
  <si>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</si>
  <si>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</si>
  <si>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</si>
  <si>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</si>
  <si>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</si>
  <si>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</si>
  <si>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</si>
  <si>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</si>
  <si>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</si>
  <si>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</si>
  <si>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</si>
  <si>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</si>
  <si>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</si>
  <si>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</si>
  <si>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</si>
  <si>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</si>
  <si>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</si>
  <si>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</si>
  <si>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</si>
  <si>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</si>
  <si>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</si>
  <si>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</si>
  <si>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</si>
  <si>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</si>
  <si>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</si>
  <si>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</si>
  <si>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</si>
  <si>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</si>
  <si>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</si>
  <si>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</si>
  <si>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</si>
  <si>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</si>
  <si>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</si>
  <si>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</si>
  <si>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</si>
  <si>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</si>
  <si>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</si>
  <si>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</si>
  <si>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</si>
  <si>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</si>
  <si>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</si>
  <si>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</si>
  <si>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</si>
  <si>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</si>
  <si>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</si>
  <si>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</si>
  <si>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</si>
  <si>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</si>
  <si>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</si>
  <si>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</si>
  <si>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</si>
  <si>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</si>
  <si>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</si>
  <si>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</si>
  <si>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</si>
  <si>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</si>
  <si>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</si>
  <si>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</si>
  <si>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</si>
  <si>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</si>
  <si>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</si>
  <si>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</si>
  <si>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</si>
  <si>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</si>
  <si>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</si>
  <si>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</si>
  <si>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</si>
  <si>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</si>
  <si>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</si>
  <si>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</si>
  <si>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</si>
  <si>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</si>
  <si>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</si>
  <si>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</si>
  <si>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</si>
  <si>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</si>
  <si>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</si>
  <si>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</si>
  <si>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</si>
  <si>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</si>
  <si>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</si>
  <si>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</si>
  <si>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</si>
  <si>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</si>
  <si>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</si>
  <si>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</si>
  <si>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</si>
  <si>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</si>
  <si>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</si>
  <si>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</si>
  <si>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</si>
  <si>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</si>
  <si>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</si>
  <si>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</si>
  <si>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</si>
  <si>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</si>
  <si>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</si>
  <si>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</si>
  <si>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</si>
  <si>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</si>
  <si>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</si>
  <si>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</si>
  <si>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</si>
  <si>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</si>
  <si>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</si>
  <si>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</si>
  <si>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</si>
  <si>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</si>
  <si>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</si>
  <si>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</si>
  <si>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</si>
  <si>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</si>
  <si>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</si>
  <si>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</si>
  <si>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</si>
  <si>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</si>
  <si>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</si>
  <si>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</si>
  <si>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</si>
  <si>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</si>
  <si>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</si>
  <si>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</si>
  <si>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</si>
  <si>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</si>
  <si>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</si>
  <si>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</si>
  <si>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</si>
  <si>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</si>
  <si>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</si>
  <si>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</si>
  <si>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</si>
  <si>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</si>
  <si>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</si>
  <si>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</si>
  <si>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</si>
  <si>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</si>
  <si>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</si>
  <si>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</si>
  <si>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</si>
  <si>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</si>
  <si>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</si>
  <si>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</si>
  <si>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</si>
  <si>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</si>
  <si>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</si>
  <si>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</si>
  <si>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</si>
  <si>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</si>
  <si>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</si>
  <si>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</si>
  <si>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</si>
  <si>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</si>
  <si>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</si>
  <si>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</si>
  <si>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</si>
  <si>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</si>
  <si>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</si>
  <si>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</si>
  <si>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</si>
  <si>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</si>
  <si>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</si>
  <si>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</si>
  <si>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</si>
  <si>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</si>
  <si>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</si>
  <si>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</si>
  <si>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</si>
  <si>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</si>
  <si>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</si>
  <si>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</si>
  <si>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</si>
  <si>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</si>
  <si>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</si>
  <si>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</si>
  <si>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</si>
  <si>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</si>
  <si>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</si>
  <si>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</si>
  <si>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</si>
  <si>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</si>
  <si>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</si>
  <si>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</si>
  <si>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</si>
  <si>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</si>
  <si>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</si>
  <si>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</si>
  <si>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</si>
  <si>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</si>
  <si>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</si>
  <si>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</si>
  <si>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</si>
  <si>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</si>
  <si>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</si>
  <si>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</si>
  <si>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</si>
  <si>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</si>
  <si>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</si>
  <si>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</si>
  <si>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</si>
  <si>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</si>
  <si>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</si>
  <si>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</si>
  <si>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</si>
  <si>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</si>
  <si>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</si>
  <si>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</si>
  <si>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</si>
  <si>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</si>
  <si>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</si>
  <si>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</si>
  <si>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</si>
  <si>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</si>
  <si>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</si>
  <si>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</si>
  <si>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</si>
  <si>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</si>
  <si>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</si>
  <si>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</si>
  <si>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</si>
  <si>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</si>
  <si>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</si>
  <si>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</si>
  <si>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</si>
  <si>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</si>
  <si>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</si>
  <si>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</si>
  <si>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</si>
  <si>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</si>
  <si>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</si>
  <si>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</si>
  <si>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</si>
  <si>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</si>
  <si>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</si>
  <si>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</si>
  <si>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</si>
  <si>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</si>
  <si>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</si>
  <si>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</si>
  <si>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</si>
  <si>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</si>
  <si>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</si>
  <si>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</si>
  <si>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</si>
  <si>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</si>
  <si>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</si>
  <si>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</si>
  <si>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</si>
  <si>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</si>
  <si>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</si>
  <si>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</si>
  <si>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</si>
  <si>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</si>
  <si>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</si>
  <si>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</si>
  <si>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</si>
  <si>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</si>
  <si>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</si>
  <si>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</si>
  <si>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</si>
  <si>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</si>
  <si>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</si>
  <si>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</si>
  <si>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</si>
  <si>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</si>
  <si>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</si>
  <si>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</si>
  <si>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</si>
  <si>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</si>
  <si>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</si>
  <si>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</si>
  <si>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</si>
  <si>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</si>
  <si>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</si>
  <si>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</si>
  <si>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</si>
  <si>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</si>
  <si>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</si>
  <si>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</si>
  <si>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</si>
  <si>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</si>
  <si>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</si>
  <si>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</si>
  <si>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</si>
  <si>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</si>
  <si>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</si>
  <si>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</si>
  <si>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</si>
  <si>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</si>
  <si>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</si>
  <si>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</si>
  <si>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</si>
  <si>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</si>
  <si>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</si>
  <si>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</si>
  <si>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</si>
  <si>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</si>
  <si>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</si>
  <si>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</si>
  <si>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</si>
  <si>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</si>
  <si>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</si>
  <si>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</si>
  <si>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</si>
  <si>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</si>
  <si>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</si>
  <si>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</si>
  <si>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</si>
  <si>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</si>
  <si>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</si>
  <si>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</si>
  <si>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</si>
  <si>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</si>
  <si>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</si>
  <si>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</si>
  <si>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</si>
  <si>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</si>
  <si>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</si>
  <si>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</si>
  <si>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</si>
  <si>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</si>
  <si>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</si>
  <si>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</si>
  <si>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</si>
  <si>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</si>
  <si>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</si>
  <si>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</si>
  <si>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</si>
  <si>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</si>
  <si>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</si>
  <si>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</si>
  <si>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</si>
  <si>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</si>
  <si>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</si>
  <si>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</si>
  <si>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</si>
  <si>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</si>
  <si>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</si>
  <si>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</si>
  <si>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</si>
  <si>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</si>
  <si>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</si>
  <si>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</si>
  <si>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</si>
  <si>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</si>
  <si>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</si>
  <si>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</si>
  <si>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</si>
  <si>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</si>
  <si>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</si>
  <si>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</si>
  <si>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</si>
  <si>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</si>
  <si>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</si>
  <si>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</si>
  <si>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</si>
  <si>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</si>
  <si>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</si>
  <si>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</si>
  <si>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</si>
  <si>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</si>
  <si>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</si>
  <si>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</si>
  <si>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</si>
  <si>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</si>
  <si>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</si>
  <si>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</si>
  <si>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</si>
  <si>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</si>
  <si>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</si>
  <si>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</si>
  <si>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</si>
  <si>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</si>
  <si>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</si>
  <si>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</si>
  <si>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</si>
  <si>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</si>
  <si>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</si>
  <si>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</si>
  <si>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</si>
  <si>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</si>
  <si>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</si>
  <si>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</si>
  <si>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</si>
  <si>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</si>
  <si>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</si>
  <si>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</si>
  <si>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</si>
  <si>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</si>
  <si>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</si>
  <si>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</si>
  <si>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</si>
  <si>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</si>
  <si>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</si>
  <si>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</si>
  <si>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</si>
  <si>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</si>
  <si>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</si>
  <si>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</si>
  <si>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</si>
  <si>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</si>
  <si>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</si>
  <si>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</si>
  <si>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</si>
  <si>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</si>
  <si>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</si>
  <si>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</si>
  <si>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</si>
  <si>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</si>
  <si>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</si>
  <si>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</si>
  <si>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</si>
  <si>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</si>
  <si>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</si>
  <si>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</si>
  <si>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</si>
  <si>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</si>
  <si>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</si>
  <si>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</si>
  <si>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</si>
  <si>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</si>
  <si>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</si>
  <si>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</si>
  <si>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</si>
  <si>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</si>
  <si>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</si>
  <si>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</si>
  <si>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</si>
  <si>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</si>
  <si>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</si>
  <si>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</si>
  <si>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</si>
  <si>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</si>
  <si>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</si>
  <si>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</si>
  <si>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</si>
  <si>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</si>
  <si>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</si>
  <si>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</si>
  <si>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</si>
  <si>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</si>
  <si>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</si>
  <si>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</si>
  <si>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</si>
  <si>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</si>
  <si>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</si>
  <si>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</si>
  <si>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</si>
  <si>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</si>
  <si>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</si>
  <si>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</si>
  <si>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</si>
  <si>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</si>
  <si>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</si>
  <si>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</si>
  <si>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</si>
  <si>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</si>
  <si>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</si>
  <si>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</si>
  <si>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</si>
  <si>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</si>
  <si>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</si>
  <si>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</si>
  <si>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</si>
  <si>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</si>
  <si>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</si>
  <si>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</si>
  <si>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</si>
  <si>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</si>
  <si>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</si>
  <si>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</si>
  <si>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</si>
  <si>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</si>
  <si>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</si>
  <si>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</si>
  <si>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</si>
  <si>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</si>
  <si>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</si>
  <si>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</si>
  <si>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</si>
  <si>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</si>
  <si>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</si>
  <si>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</si>
  <si>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</si>
  <si>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</si>
  <si>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</si>
  <si>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</si>
  <si>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</si>
  <si>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</si>
  <si>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</si>
  <si>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</si>
  <si>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</si>
  <si>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</si>
  <si>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</si>
  <si>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</si>
  <si>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</si>
  <si>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</si>
  <si>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</si>
  <si>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</si>
  <si>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</si>
  <si>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</si>
  <si>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</si>
  <si>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</si>
  <si>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</si>
  <si>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</si>
  <si>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</si>
  <si>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</si>
  <si>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</si>
  <si>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</si>
  <si>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</si>
  <si>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</si>
  <si>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</si>
  <si>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</si>
  <si>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</si>
  <si>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</si>
  <si>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</si>
  <si>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</si>
  <si>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</si>
  <si>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</si>
  <si>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</si>
  <si>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</si>
  <si>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</si>
  <si>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</si>
  <si>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</si>
  <si>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</si>
  <si>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</si>
  <si>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</si>
  <si>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</si>
  <si>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</si>
  <si>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</si>
  <si>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</si>
  <si>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</si>
  <si>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</si>
  <si>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</si>
  <si>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</si>
  <si>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</si>
  <si>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</si>
  <si>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</si>
  <si>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</si>
  <si>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</si>
  <si>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</si>
  <si>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</si>
  <si>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</si>
  <si>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</si>
  <si>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</si>
  <si>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</si>
  <si>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</si>
  <si>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</si>
  <si>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</si>
  <si>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</si>
  <si>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</si>
  <si>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</si>
  <si>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</si>
  <si>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</si>
  <si>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</si>
  <si>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</si>
  <si>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</si>
  <si>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</si>
  <si>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</si>
  <si>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</si>
  <si>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</si>
  <si>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</si>
  <si>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</si>
  <si>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</si>
  <si>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</si>
  <si>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</si>
  <si>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</si>
  <si>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</si>
  <si>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</si>
  <si>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</si>
  <si>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</si>
  <si>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</si>
  <si>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</si>
  <si>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</si>
  <si>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</si>
  <si>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</si>
  <si>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</si>
  <si>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</si>
  <si>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</si>
  <si>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</si>
  <si>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</si>
  <si>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</si>
  <si>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</si>
  <si>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</si>
  <si>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</si>
  <si>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</si>
  <si>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</si>
  <si>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</si>
  <si>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</si>
  <si>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</si>
  <si>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</si>
  <si>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</si>
  <si>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</si>
  <si>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</si>
  <si>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</si>
  <si>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</si>
  <si>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</si>
  <si>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</si>
  <si>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</si>
  <si>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</si>
  <si>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</si>
  <si>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</si>
  <si>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</si>
  <si>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</si>
  <si>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</si>
  <si>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</si>
  <si>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</si>
  <si>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</si>
  <si>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</si>
  <si>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</si>
  <si>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</si>
  <si>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</si>
  <si>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</si>
  <si>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</si>
  <si>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</si>
  <si>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</si>
  <si>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</si>
  <si>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</si>
  <si>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</si>
  <si>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</si>
  <si>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</si>
  <si>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</si>
  <si>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</si>
  <si>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</si>
  <si>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</si>
  <si>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</si>
  <si>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</si>
  <si>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</si>
  <si>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</si>
  <si>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</si>
  <si>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</si>
  <si>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</si>
  <si>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</si>
  <si>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</si>
  <si>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</si>
  <si>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</si>
  <si>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</si>
  <si>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</si>
  <si>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</si>
  <si>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</si>
  <si>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</si>
  <si>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</si>
  <si>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</si>
  <si>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</si>
  <si>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</si>
  <si>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</si>
  <si>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</si>
  <si>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</si>
  <si>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</si>
  <si>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</si>
  <si>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</si>
  <si>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</si>
  <si>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</si>
  <si>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</si>
  <si>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</si>
  <si>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</si>
  <si>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</si>
  <si>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</si>
  <si>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</si>
  <si>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</si>
  <si>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</si>
  <si>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</si>
  <si>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</si>
  <si>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</si>
  <si>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</si>
  <si>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</si>
  <si>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</si>
  <si>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</si>
  <si>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</si>
  <si>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</si>
  <si>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</si>
  <si>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</si>
  <si>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</si>
  <si>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</si>
  <si>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</si>
  <si>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</si>
  <si>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</si>
  <si>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</si>
  <si>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</si>
  <si>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</si>
  <si>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</si>
  <si>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</si>
  <si>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</si>
  <si>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</si>
  <si>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</si>
  <si>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</si>
  <si>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</si>
  <si>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</si>
  <si>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</si>
  <si>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</si>
  <si>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</si>
  <si>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</si>
  <si>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</si>
  <si>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</si>
  <si>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</si>
  <si>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</si>
  <si>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</si>
  <si>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</si>
  <si>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</si>
  <si>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</si>
  <si>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</si>
  <si>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</si>
  <si>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</si>
  <si>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</si>
  <si>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</si>
  <si>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</si>
  <si>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</si>
  <si>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</si>
  <si>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</si>
  <si>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</si>
  <si>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</si>
  <si>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</si>
  <si>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</si>
  <si>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</si>
  <si>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</si>
  <si>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</si>
  <si>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</si>
  <si>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</si>
  <si>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</si>
  <si>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</si>
  <si>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</si>
  <si>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</si>
  <si>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</si>
  <si>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</si>
  <si>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</si>
  <si>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</si>
  <si>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</si>
  <si>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</si>
  <si>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</si>
  <si>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</si>
  <si>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</si>
  <si>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</si>
  <si>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</si>
  <si>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</si>
  <si>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</si>
  <si>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</si>
  <si>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</si>
  <si>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</si>
  <si>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</si>
  <si>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</si>
  <si>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</si>
  <si>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</si>
  <si>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</si>
  <si>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</si>
  <si>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</si>
  <si>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</si>
  <si>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</si>
  <si>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</si>
  <si>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</si>
  <si>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</si>
  <si>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</si>
  <si>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</si>
  <si>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</si>
  <si>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</si>
  <si>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</si>
  <si>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</si>
  <si>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</si>
  <si>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</si>
  <si>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</si>
  <si>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</si>
  <si>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</si>
  <si>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</si>
  <si>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</si>
  <si>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</si>
  <si>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</si>
  <si>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</si>
  <si>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</si>
  <si>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</si>
  <si>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</si>
  <si>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</si>
  <si>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</si>
  <si>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</si>
  <si>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</si>
  <si>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</si>
  <si>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</si>
  <si>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</si>
  <si>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</si>
  <si>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</si>
  <si>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</si>
  <si>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</si>
  <si>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</si>
  <si>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</si>
  <si>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</si>
  <si>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</si>
  <si>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</si>
  <si>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</si>
  <si>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</si>
  <si>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</si>
  <si>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</si>
  <si>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</si>
  <si>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</si>
  <si>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</si>
  <si>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</si>
  <si>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</si>
  <si>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</si>
  <si>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</si>
  <si>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</si>
  <si>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</si>
  <si>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</si>
  <si>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</si>
  <si>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</si>
  <si>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</si>
  <si>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</si>
  <si>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</si>
  <si>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</si>
  <si>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</si>
  <si>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</si>
  <si>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</si>
  <si>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</si>
  <si>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</si>
  <si>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</si>
  <si>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</si>
  <si>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</si>
  <si>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</si>
  <si>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</si>
  <si>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</si>
  <si>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</si>
  <si>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</si>
  <si>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</si>
  <si>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</si>
  <si>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</si>
  <si>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</si>
  <si>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</si>
  <si>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</si>
  <si>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</si>
  <si>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</si>
  <si>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</si>
  <si>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</si>
  <si>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</si>
  <si>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</si>
  <si>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</si>
  <si>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</si>
  <si>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</si>
  <si>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</si>
  <si>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</si>
  <si>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</si>
  <si>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</si>
  <si>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</si>
  <si>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</si>
  <si>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</si>
  <si>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</si>
  <si>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</si>
  <si>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</si>
  <si>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</si>
  <si>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</si>
  <si>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</si>
  <si>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</si>
  <si>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</si>
  <si>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</si>
  <si>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</si>
  <si>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</si>
  <si>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</si>
  <si>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</si>
  <si>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</si>
  <si>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</si>
  <si>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</si>
  <si>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</si>
  <si>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</si>
  <si>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</si>
  <si>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</si>
  <si>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</si>
  <si>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</si>
  <si>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</si>
  <si>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</si>
  <si>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</si>
  <si>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</si>
  <si>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</si>
  <si>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</si>
  <si>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</si>
  <si>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</si>
  <si>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</si>
  <si>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</si>
  <si>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</si>
  <si>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</si>
  <si>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</si>
  <si>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</si>
  <si>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</si>
  <si>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</si>
  <si>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</si>
  <si>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</si>
  <si>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</si>
  <si>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</si>
  <si>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</si>
  <si>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</si>
  <si>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</si>
  <si>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</si>
  <si>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</si>
  <si>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</si>
  <si>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</si>
  <si>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</si>
  <si>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</si>
  <si>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</si>
  <si>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</si>
  <si>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</si>
  <si>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</si>
  <si>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</si>
  <si>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</si>
  <si>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</si>
  <si>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</si>
  <si>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</si>
  <si>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</si>
  <si>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</si>
  <si>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</si>
  <si>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</si>
  <si>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</si>
  <si>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</si>
  <si>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</si>
  <si>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</si>
  <si>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</si>
  <si>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</si>
  <si>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</si>
  <si>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</si>
  <si>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</si>
  <si>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</si>
  <si>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</si>
  <si>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</si>
  <si>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</si>
  <si>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</si>
  <si>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</si>
  <si>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</si>
  <si>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</si>
  <si>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</si>
  <si>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</si>
  <si>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</si>
  <si>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</si>
  <si>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</si>
  <si>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</si>
  <si>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</si>
  <si>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</si>
  <si>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</si>
  <si>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</si>
  <si>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</si>
  <si>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</si>
  <si>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</si>
  <si>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</si>
  <si>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</si>
  <si>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</si>
  <si>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</si>
  <si>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</si>
  <si>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</si>
  <si>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</si>
  <si>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</si>
  <si>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</si>
  <si>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</si>
  <si>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</si>
  <si>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</si>
  <si>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</si>
  <si>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</si>
  <si>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</si>
  <si>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</si>
  <si>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</si>
  <si>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</si>
  <si>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</si>
  <si>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</si>
  <si>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</si>
  <si>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</si>
  <si>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</si>
  <si>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</si>
  <si>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</si>
  <si>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</si>
  <si>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</si>
  <si>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</si>
  <si>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</si>
  <si>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</si>
  <si>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</si>
  <si>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</si>
  <si>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</si>
  <si>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</si>
  <si>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</si>
  <si>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</si>
  <si>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</si>
  <si>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</si>
  <si>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</si>
  <si>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</si>
  <si>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</si>
  <si>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</si>
  <si>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</si>
  <si>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</si>
  <si>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</si>
  <si>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</si>
  <si>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</si>
  <si>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</si>
  <si>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</si>
  <si>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</si>
  <si>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</si>
  <si>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</si>
  <si>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</si>
  <si>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</si>
  <si>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</si>
  <si>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</si>
  <si>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</si>
  <si>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</si>
  <si>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</si>
  <si>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</si>
  <si>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</si>
  <si>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</si>
  <si>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</si>
  <si>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</si>
  <si>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</si>
  <si>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</si>
  <si>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</si>
  <si>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</si>
  <si>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</si>
  <si>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</si>
  <si>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</si>
  <si>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</si>
  <si>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</si>
  <si>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</si>
  <si>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</si>
  <si>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</si>
  <si>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</si>
  <si>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</si>
  <si>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</si>
  <si>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</si>
  <si>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</si>
  <si>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</si>
  <si>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</si>
  <si>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</si>
  <si>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</si>
  <si>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</si>
  <si>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</si>
  <si>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</si>
  <si>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</si>
  <si>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</si>
  <si>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</si>
  <si>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</si>
  <si>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</si>
  <si>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</si>
  <si>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</si>
  <si>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</si>
  <si>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</si>
  <si>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</si>
  <si>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</si>
  <si>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</si>
  <si>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</si>
  <si>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</si>
  <si>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</si>
  <si>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</si>
  <si>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</si>
  <si>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</si>
  <si>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</si>
  <si>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</si>
  <si>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</si>
  <si>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</si>
  <si>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</si>
  <si>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</si>
  <si>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</si>
  <si>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</si>
  <si>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</si>
  <si>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</si>
  <si>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</si>
  <si>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</si>
  <si>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</si>
  <si>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</si>
  <si>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</si>
  <si>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</si>
  <si>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</si>
  <si>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</si>
  <si>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</si>
  <si>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</si>
  <si>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</si>
  <si>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</si>
  <si>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</si>
  <si>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</si>
  <si>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</si>
  <si>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</si>
  <si>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</si>
  <si>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</si>
  <si>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</si>
  <si>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</si>
  <si>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</si>
  <si>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</si>
  <si>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</si>
  <si>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</si>
  <si>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</si>
  <si>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</si>
  <si>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</si>
  <si>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</si>
  <si>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</si>
  <si>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</si>
  <si>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</si>
  <si>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</si>
  <si>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</si>
  <si>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</si>
  <si>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</si>
  <si>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</si>
  <si>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</si>
  <si>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</si>
  <si>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</si>
  <si>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</si>
  <si>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</si>
  <si>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</si>
  <si>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</si>
  <si>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</si>
  <si>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</si>
  <si>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</si>
  <si>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</si>
  <si>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</si>
  <si>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</si>
  <si>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</si>
  <si>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</si>
  <si>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</si>
  <si>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</si>
  <si>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</si>
  <si>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</si>
  <si>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</si>
  <si>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</si>
  <si>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</si>
  <si>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</si>
  <si>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</si>
  <si>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</si>
  <si>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</si>
  <si>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</si>
  <si>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</si>
  <si>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</si>
  <si>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</si>
  <si>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</si>
  <si>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</si>
  <si>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</si>
  <si>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</si>
  <si>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</si>
  <si>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</si>
  <si>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</si>
  <si>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</si>
  <si>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</si>
  <si>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</si>
  <si>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</si>
  <si>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</si>
  <si>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</si>
  <si>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</si>
  <si>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</si>
  <si>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</si>
  <si>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</si>
  <si>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</si>
  <si>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</si>
  <si>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</si>
  <si>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</si>
  <si>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</si>
  <si>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</si>
  <si>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</si>
  <si>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</si>
  <si>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</si>
  <si>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</si>
  <si>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</si>
  <si>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</si>
  <si>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</si>
  <si>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</si>
  <si>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</si>
  <si>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</si>
  <si>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</si>
  <si>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</si>
  <si>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</si>
  <si>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</si>
  <si>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</si>
  <si>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</si>
  <si>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</si>
  <si>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</si>
  <si>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</si>
  <si>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</si>
  <si>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</si>
  <si>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</si>
  <si>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</si>
  <si>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</si>
  <si>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</si>
  <si>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</si>
  <si>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</si>
  <si>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</si>
  <si>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</si>
  <si>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</si>
  <si>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</si>
  <si>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</si>
  <si>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</si>
  <si>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</si>
  <si>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</si>
  <si>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</si>
  <si>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</si>
  <si>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</si>
  <si>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</si>
  <si>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</si>
  <si>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</si>
  <si>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</si>
  <si>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</si>
  <si>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</si>
  <si>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</si>
  <si>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</si>
  <si>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</si>
  <si>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</si>
  <si>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</si>
  <si>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</si>
  <si>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</si>
  <si>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</si>
  <si>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</si>
  <si>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</si>
  <si>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</si>
  <si>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</si>
  <si>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</si>
  <si>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</si>
  <si>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</si>
  <si>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</si>
  <si>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</si>
  <si>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</si>
  <si>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</si>
  <si>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</si>
  <si>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</si>
  <si>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</si>
  <si>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</si>
  <si>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</si>
  <si>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</si>
  <si>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</si>
  <si>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</si>
  <si>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</si>
  <si>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</si>
  <si>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</si>
  <si>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</si>
  <si>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</si>
  <si>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</si>
  <si>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</si>
  <si>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</si>
  <si>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</si>
  <si>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</si>
  <si>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</si>
  <si>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</si>
  <si>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</si>
  <si>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</si>
  <si>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</si>
  <si>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</si>
  <si>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</si>
  <si>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</si>
  <si>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</si>
  <si>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</si>
  <si>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</si>
  <si>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</si>
  <si>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</si>
  <si>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</si>
  <si>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</si>
  <si>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</si>
  <si>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</si>
  <si>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</si>
  <si>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</si>
  <si>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</si>
  <si>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</si>
  <si>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</si>
  <si>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</si>
  <si>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</si>
  <si>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</si>
  <si>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</si>
  <si>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</si>
  <si>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</si>
  <si>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</si>
  <si>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</si>
  <si>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</si>
  <si>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</si>
  <si>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</si>
  <si>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</si>
  <si>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</si>
  <si>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</si>
  <si>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</si>
  <si>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</si>
  <si>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</si>
  <si>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</si>
  <si>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</si>
  <si>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</si>
  <si>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</si>
  <si>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</si>
  <si>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</si>
  <si>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</si>
  <si>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</si>
  <si>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</si>
  <si>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</si>
  <si>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</si>
  <si>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</si>
  <si>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</si>
  <si>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</si>
  <si>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</si>
  <si>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</si>
  <si>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</si>
  <si>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</si>
  <si>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</si>
  <si>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</si>
  <si>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</si>
  <si>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</si>
  <si>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</si>
  <si>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</si>
  <si>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</si>
  <si>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</si>
  <si>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</si>
  <si>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</si>
  <si>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</si>
  <si>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</si>
  <si>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</si>
  <si>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</si>
  <si>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</si>
  <si>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</si>
  <si>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</si>
  <si>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</si>
  <si>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</si>
  <si>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</si>
  <si>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</si>
  <si>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</si>
  <si>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</si>
  <si>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</si>
  <si>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</si>
  <si>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</si>
  <si>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</si>
  <si>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</si>
  <si>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</si>
  <si>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</si>
  <si>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</si>
  <si>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</si>
  <si>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</si>
  <si>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</si>
  <si>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</si>
  <si>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</si>
  <si>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</si>
  <si>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</si>
  <si>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</si>
  <si>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</si>
  <si>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</si>
  <si>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</si>
  <si>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</si>
  <si>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</si>
  <si>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</si>
  <si>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</si>
  <si>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</si>
  <si>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</si>
  <si>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</si>
  <si>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</si>
  <si>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</si>
  <si>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</si>
  <si>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</si>
  <si>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</si>
  <si>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</si>
  <si>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</si>
  <si>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</si>
  <si>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</si>
  <si>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</si>
  <si>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</si>
  <si>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</si>
  <si>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</si>
  <si>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</si>
  <si>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</si>
  <si>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</si>
  <si>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</si>
  <si>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</si>
  <si>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</si>
  <si>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</si>
  <si>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</si>
  <si>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</si>
  <si>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</si>
  <si>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</si>
  <si>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</si>
  <si>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</si>
  <si>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</si>
  <si>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</si>
  <si>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</si>
  <si>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</si>
  <si>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</si>
  <si>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</si>
  <si>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</si>
  <si>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</si>
  <si>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</si>
  <si>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</si>
  <si>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</si>
  <si>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</si>
  <si>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</si>
  <si>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</si>
  <si>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</si>
  <si>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</si>
  <si>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</si>
  <si>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</si>
  <si>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</si>
  <si>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</si>
  <si>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</si>
  <si>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</si>
  <si>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</si>
  <si>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</si>
  <si>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</si>
  <si>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</si>
  <si>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</si>
  <si>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</si>
  <si>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</si>
  <si>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</si>
  <si>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</si>
  <si>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</si>
  <si>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</si>
  <si>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</si>
  <si>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</si>
  <si>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</si>
  <si>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</si>
  <si>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</si>
  <si>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</si>
  <si>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</si>
  <si>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</si>
  <si>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</si>
  <si>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</si>
  <si>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</si>
  <si>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</si>
  <si>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</si>
  <si>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</si>
  <si>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</si>
  <si>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</si>
  <si>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</si>
  <si>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</si>
  <si>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</si>
  <si>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</si>
  <si>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</si>
  <si>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</si>
  <si>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</si>
  <si>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</si>
  <si>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</si>
  <si>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</si>
  <si>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</si>
  <si>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</si>
  <si>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</si>
  <si>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</si>
  <si>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</si>
  <si>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</si>
  <si>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</si>
  <si>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</si>
  <si>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</si>
  <si>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</si>
  <si>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</si>
  <si>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</si>
  <si>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</si>
  <si>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</si>
  <si>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</si>
  <si>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</si>
  <si>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</si>
  <si>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</si>
  <si>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</si>
  <si>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</si>
  <si>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</si>
  <si>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</si>
  <si>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</si>
  <si>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</si>
  <si>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</si>
  <si>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</si>
  <si>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</si>
  <si>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</si>
  <si>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</si>
  <si>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</si>
  <si>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</si>
  <si>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</si>
  <si>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</si>
  <si>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</si>
  <si>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</si>
  <si>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</si>
  <si>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</si>
  <si>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</si>
  <si>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</si>
  <si>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</si>
  <si>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</si>
  <si>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</si>
  <si>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</si>
  <si>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</si>
  <si>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</si>
  <si>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</si>
  <si>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</si>
  <si>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</si>
  <si>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</si>
  <si>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</si>
  <si>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</si>
  <si>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</si>
  <si>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</si>
  <si>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</si>
  <si>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</si>
  <si>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</si>
  <si>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</si>
  <si>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</si>
  <si>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</si>
  <si>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</si>
  <si>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</si>
  <si>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</si>
  <si>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</si>
  <si>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</si>
  <si>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</si>
  <si>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</si>
  <si>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</si>
  <si>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</si>
  <si>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</si>
  <si>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</si>
  <si>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</si>
  <si>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</si>
  <si>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</si>
  <si>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</si>
  <si>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</si>
  <si>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</si>
  <si>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</si>
  <si>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</si>
  <si>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</si>
  <si>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</si>
  <si>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</si>
  <si>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</si>
  <si>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</si>
  <si>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</si>
  <si>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</si>
  <si>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</si>
  <si>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</si>
  <si>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</si>
  <si>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</si>
  <si>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</si>
  <si>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</si>
  <si>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</si>
  <si>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</si>
  <si>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</si>
  <si>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</si>
  <si>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</si>
  <si>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</si>
  <si>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</si>
  <si>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</si>
  <si>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</si>
  <si>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</si>
  <si>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</si>
  <si>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</si>
  <si>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</si>
  <si>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</si>
  <si>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</si>
  <si>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</si>
  <si>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</si>
  <si>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</si>
  <si>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</si>
  <si>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</si>
  <si>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</si>
  <si>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</si>
  <si>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</si>
  <si>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</si>
  <si>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</si>
  <si>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</si>
  <si>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</si>
  <si>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</si>
  <si>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</si>
  <si>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</si>
  <si>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</si>
  <si>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</si>
  <si>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</si>
  <si>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</si>
  <si>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</si>
  <si>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</si>
  <si>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</si>
  <si>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</si>
  <si>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</si>
  <si>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</si>
  <si>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</si>
  <si>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</si>
  <si>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</si>
  <si>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</si>
  <si>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</si>
  <si>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</si>
  <si>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</si>
  <si>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</si>
  <si>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</si>
  <si>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</si>
  <si>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</si>
  <si>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</si>
  <si>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</si>
  <si>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</si>
  <si>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</si>
  <si>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</si>
  <si>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</si>
  <si>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</si>
  <si>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</si>
  <si>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</si>
  <si>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</si>
  <si>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</si>
  <si>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</si>
  <si>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</si>
  <si>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</si>
  <si>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</si>
  <si>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</si>
  <si>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</si>
  <si>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</si>
  <si>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</si>
  <si>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</si>
  <si>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</si>
  <si>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</si>
  <si>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</si>
  <si>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</si>
  <si>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</si>
  <si>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</si>
  <si>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</si>
  <si>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</si>
  <si>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</si>
  <si>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</si>
  <si>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</si>
  <si>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</si>
  <si>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</si>
  <si>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</si>
  <si>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</si>
  <si>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</si>
  <si>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</si>
  <si>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</si>
  <si>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</si>
  <si>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</si>
  <si>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</si>
  <si>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</si>
  <si>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</si>
  <si>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</si>
  <si>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</si>
  <si>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</si>
  <si>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</si>
  <si>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</si>
  <si>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</si>
  <si>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</si>
  <si>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</si>
  <si>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</si>
  <si>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</si>
  <si>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</si>
  <si>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</si>
  <si>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</si>
  <si>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</si>
  <si>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</si>
  <si>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</si>
  <si>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</si>
  <si>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</si>
  <si>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</si>
  <si>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</si>
  <si>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</si>
  <si>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</si>
  <si>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</si>
  <si>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</si>
  <si>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</si>
  <si>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</si>
  <si>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</si>
  <si>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</si>
  <si>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</si>
  <si>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</si>
  <si>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</si>
  <si>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</si>
  <si>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</si>
  <si>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</si>
  <si>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</si>
  <si>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</si>
  <si>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</si>
  <si>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</si>
  <si>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</si>
  <si>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</si>
  <si>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</si>
  <si>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</si>
  <si>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</si>
  <si>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</si>
  <si>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</si>
  <si>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</si>
  <si>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</si>
  <si>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</si>
  <si>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</si>
  <si>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</si>
  <si>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</si>
  <si>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</si>
  <si>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</si>
  <si>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</si>
  <si>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</si>
  <si>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</si>
  <si>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</si>
  <si>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</si>
  <si>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</si>
  <si>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</si>
  <si>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</si>
  <si>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</si>
  <si>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</si>
  <si>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</si>
  <si>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</si>
  <si>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</si>
  <si>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</si>
  <si>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</si>
  <si>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</si>
  <si>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</si>
  <si>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</si>
  <si>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</si>
  <si>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</si>
  <si>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</si>
  <si>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</si>
  <si>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</si>
  <si>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</si>
  <si>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</si>
  <si>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</si>
  <si>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</si>
  <si>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</si>
  <si>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</si>
  <si>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</si>
  <si>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</si>
  <si>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</si>
  <si>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</si>
  <si>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</si>
  <si>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</si>
  <si>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</si>
  <si>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</si>
  <si>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</si>
  <si>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</si>
  <si>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</si>
  <si>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</si>
  <si>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</si>
  <si>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</si>
  <si>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</si>
  <si>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</si>
  <si>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</si>
  <si>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</si>
  <si>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</si>
  <si>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</si>
  <si>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</si>
  <si>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</si>
  <si>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</si>
  <si>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</si>
  <si>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</si>
  <si>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</si>
  <si>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</si>
  <si>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</si>
  <si>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</si>
  <si>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</si>
  <si>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</si>
  <si>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</si>
  <si>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</si>
  <si>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</si>
  <si>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</si>
  <si>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</si>
  <si>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</si>
  <si>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</si>
  <si>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</si>
  <si>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</si>
  <si>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</si>
  <si>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</si>
  <si>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</si>
  <si>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</si>
  <si>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</si>
  <si>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</si>
  <si>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</si>
  <si>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</si>
  <si>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</si>
  <si>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</si>
  <si>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</si>
  <si>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</si>
  <si>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</si>
  <si>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</si>
  <si>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</si>
  <si>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</si>
  <si>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</si>
  <si>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</si>
  <si>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</si>
  <si>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</si>
  <si>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</si>
  <si>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</si>
  <si>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</si>
  <si>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</si>
  <si>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</si>
  <si>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</si>
  <si>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</si>
  <si>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</si>
  <si>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</si>
  <si>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</si>
  <si>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</si>
  <si>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</si>
  <si>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</si>
  <si>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</si>
  <si>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</si>
  <si>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</si>
  <si>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</si>
  <si>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</si>
  <si>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</si>
  <si>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</si>
  <si>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</si>
  <si>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</si>
  <si>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</si>
  <si>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</si>
  <si>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</si>
  <si>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</si>
  <si>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</si>
  <si>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</si>
  <si>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</si>
  <si>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</si>
  <si>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</si>
  <si>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</si>
  <si>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</si>
  <si>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</si>
  <si>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</si>
  <si>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</si>
  <si>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</si>
  <si>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</si>
  <si>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</si>
  <si>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</si>
  <si>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</si>
  <si>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</si>
  <si>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</si>
  <si>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</si>
  <si>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</si>
  <si>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</si>
  <si>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</si>
  <si>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</si>
  <si>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</si>
  <si>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</si>
  <si>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</si>
  <si>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</si>
  <si>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</si>
  <si>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</si>
  <si>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</si>
  <si>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</si>
  <si>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</si>
  <si>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</si>
  <si>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</si>
  <si>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</si>
  <si>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</si>
  <si>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</si>
  <si>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</si>
  <si>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</si>
  <si>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</si>
  <si>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</si>
  <si>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</si>
  <si>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</si>
  <si>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</si>
  <si>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</si>
  <si>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</si>
  <si>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</si>
  <si>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</si>
  <si>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</si>
  <si>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</si>
  <si>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</si>
  <si>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</si>
  <si>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</si>
  <si>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</si>
  <si>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</si>
  <si>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</si>
  <si>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</si>
  <si>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</si>
  <si>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</si>
  <si>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</si>
  <si>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</si>
  <si>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</si>
  <si>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</si>
  <si>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</si>
  <si>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</si>
  <si>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</si>
  <si>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</si>
  <si>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</si>
  <si>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</si>
  <si>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</si>
  <si>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</si>
  <si>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</si>
  <si>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</si>
  <si>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</si>
  <si>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</si>
  <si>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</si>
  <si>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</si>
  <si>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</si>
  <si>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</si>
  <si>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</si>
  <si>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</si>
  <si>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</si>
  <si>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</si>
  <si>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</si>
  <si>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</si>
  <si>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</si>
  <si>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</si>
  <si>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</si>
  <si>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</si>
  <si>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</si>
  <si>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</si>
  <si>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</si>
  <si>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</si>
  <si>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</si>
  <si>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</si>
  <si>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</si>
  <si>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</si>
  <si>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</si>
  <si>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</si>
  <si>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</si>
  <si>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</si>
  <si>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</si>
  <si>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</si>
  <si>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</si>
  <si>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</si>
  <si>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</si>
  <si>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</si>
  <si>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</si>
  <si>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</si>
  <si>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</si>
  <si>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</si>
  <si>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</si>
  <si>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</si>
  <si>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</si>
  <si>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</si>
  <si>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</si>
  <si>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</si>
  <si>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</si>
  <si>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</si>
  <si>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</si>
  <si>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</si>
  <si>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</si>
  <si>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</si>
  <si>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</si>
  <si>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</si>
  <si>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</si>
  <si>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</si>
  <si>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</si>
  <si>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</si>
  <si>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</si>
  <si>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</si>
  <si>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</si>
  <si>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</si>
  <si>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</si>
  <si>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</si>
  <si>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</si>
  <si>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</si>
  <si>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</si>
  <si>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</si>
  <si>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</si>
  <si>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</si>
  <si>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</si>
  <si>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</si>
  <si>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</si>
  <si>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</si>
  <si>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</si>
  <si>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</si>
  <si>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</si>
  <si>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</si>
  <si>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</si>
  <si>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</si>
  <si>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</si>
  <si>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</si>
  <si>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</si>
  <si>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</si>
  <si>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</si>
  <si>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</si>
  <si>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</si>
  <si>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</si>
  <si>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</si>
  <si>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</si>
  <si>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</si>
  <si>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</si>
  <si>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</si>
  <si>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</si>
  <si>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</si>
  <si>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</si>
  <si>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</si>
  <si>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</si>
  <si>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</si>
  <si>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</si>
  <si>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</si>
  <si>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</si>
  <si>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</si>
  <si>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</si>
  <si>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</si>
  <si>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</si>
  <si>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</si>
  <si>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</si>
  <si>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</si>
  <si>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</si>
  <si>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</si>
  <si>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</si>
  <si>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</si>
  <si>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</si>
  <si>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</si>
  <si>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</si>
  <si>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</si>
  <si>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</si>
  <si>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</si>
  <si>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</si>
  <si>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</si>
  <si>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</si>
  <si>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</si>
  <si>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</si>
  <si>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</si>
  <si>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</si>
  <si>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</si>
  <si>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</si>
  <si>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</si>
  <si>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</si>
  <si>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</si>
  <si>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</si>
  <si>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</si>
  <si>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</si>
  <si>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</si>
  <si>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</si>
  <si>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</si>
  <si>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</si>
  <si>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</si>
  <si>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</si>
  <si>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</si>
  <si>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</si>
  <si>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</si>
  <si>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</si>
  <si>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</si>
  <si>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</si>
  <si>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</si>
  <si>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</si>
  <si>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</si>
  <si>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</si>
  <si>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</si>
  <si>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</si>
  <si>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</si>
  <si>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</si>
  <si>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</si>
  <si>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</si>
  <si>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</si>
  <si>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</si>
  <si>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</si>
  <si>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</si>
  <si>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</si>
  <si>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</si>
  <si>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</si>
  <si>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</si>
  <si>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</si>
  <si>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</si>
  <si>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</si>
  <si>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</si>
  <si>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</si>
  <si>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</si>
  <si>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</si>
  <si>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</si>
  <si>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</si>
  <si>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</si>
  <si>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</si>
  <si>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</si>
  <si>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</si>
  <si>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</si>
  <si>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</si>
  <si>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</si>
  <si>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</si>
  <si>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</si>
  <si>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</si>
  <si>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</si>
  <si>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</si>
  <si>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</si>
  <si>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</si>
  <si>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</si>
  <si>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</si>
  <si>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</si>
  <si>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</si>
  <si>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</si>
  <si>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</si>
  <si>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</si>
  <si>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</si>
  <si>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</si>
  <si>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</si>
  <si>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</si>
  <si>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</si>
  <si>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</si>
  <si>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</si>
  <si>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</si>
  <si>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</si>
  <si>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</si>
  <si>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</si>
  <si>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</si>
  <si>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</si>
  <si>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</si>
  <si>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</si>
  <si>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</si>
  <si>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</si>
  <si>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</si>
  <si>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</si>
  <si>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</si>
  <si>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</si>
  <si>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</si>
  <si>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</si>
  <si>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</si>
  <si>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</si>
  <si>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</si>
  <si>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</si>
  <si>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</si>
  <si>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</si>
  <si>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</si>
  <si>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</si>
  <si>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</si>
  <si>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</si>
  <si>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</si>
  <si>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</si>
  <si>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</si>
  <si>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</si>
  <si>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</si>
  <si>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</si>
  <si>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</si>
  <si>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</si>
  <si>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</si>
  <si>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</si>
  <si>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</si>
  <si>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</si>
  <si>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</si>
  <si>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</si>
  <si>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</si>
  <si>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</si>
  <si>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</si>
  <si>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</si>
  <si>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</si>
  <si>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</si>
  <si>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</si>
  <si>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</si>
  <si>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</si>
  <si>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</si>
  <si>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</si>
  <si>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</si>
  <si>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</si>
  <si>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</si>
  <si>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</si>
  <si>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</si>
  <si>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</si>
  <si>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</si>
  <si>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</si>
  <si>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</si>
  <si>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</si>
  <si>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</si>
  <si>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</si>
  <si>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</si>
  <si>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</si>
  <si>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</si>
  <si>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</si>
  <si>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</si>
  <si>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</si>
  <si>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</si>
  <si>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</si>
  <si>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</si>
  <si>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</si>
  <si>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</si>
  <si>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</si>
  <si>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</si>
  <si>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</si>
  <si>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</si>
  <si>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</si>
  <si>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</si>
  <si>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</si>
  <si>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</si>
  <si>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</si>
  <si>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</si>
  <si>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</si>
  <si>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</si>
  <si>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</si>
  <si>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</si>
  <si>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</si>
  <si>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</si>
  <si>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</si>
  <si>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</si>
  <si>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</si>
  <si>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</si>
  <si>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</si>
  <si>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</si>
  <si>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</si>
  <si>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</si>
  <si>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</si>
  <si>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</si>
  <si>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</si>
  <si>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</si>
  <si>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</si>
  <si>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</si>
  <si>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</si>
  <si>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</si>
  <si>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</si>
  <si>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</si>
  <si>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</si>
  <si>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</si>
  <si>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</si>
  <si>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</si>
  <si>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</si>
  <si>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</si>
  <si>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</si>
  <si>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</si>
  <si>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</si>
  <si>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</si>
  <si>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</si>
  <si>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</si>
  <si>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</si>
  <si>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</si>
  <si>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</si>
  <si>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</si>
  <si>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</si>
  <si>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</si>
  <si>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</si>
  <si>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</si>
  <si>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</si>
  <si>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</si>
  <si>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</si>
  <si>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</si>
  <si>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</si>
  <si>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</si>
  <si>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</si>
  <si>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</si>
  <si>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</si>
  <si>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</si>
  <si>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</si>
  <si>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</si>
  <si>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</si>
  <si>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</si>
  <si>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</si>
  <si>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</si>
  <si>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</si>
  <si>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</si>
  <si>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</si>
  <si>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</si>
  <si>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</si>
  <si>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</si>
  <si>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</si>
  <si>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</si>
  <si>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</si>
  <si>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</si>
  <si>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</si>
  <si>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</si>
  <si>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</si>
  <si>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</si>
  <si>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</si>
  <si>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</si>
  <si>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</si>
  <si>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</si>
  <si>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</si>
  <si>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</si>
  <si>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</si>
  <si>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</si>
  <si>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</si>
  <si>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</si>
  <si>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</si>
  <si>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</si>
  <si>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</si>
  <si>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</si>
  <si>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</si>
  <si>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</si>
  <si>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</si>
  <si>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</si>
  <si>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</si>
  <si>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</si>
  <si>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</si>
  <si>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</si>
  <si>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</si>
  <si>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</si>
  <si>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</si>
  <si>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</si>
  <si>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</si>
  <si>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</si>
  <si>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</si>
  <si>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</si>
  <si>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</si>
  <si>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</si>
  <si>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</si>
  <si>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</si>
  <si>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</si>
  <si>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</si>
  <si>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</si>
  <si>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</si>
  <si>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</si>
  <si>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</si>
  <si>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</si>
  <si>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</si>
  <si>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</si>
  <si>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</si>
  <si>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</si>
  <si>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</si>
  <si>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</si>
  <si>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</si>
  <si>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</si>
  <si>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</si>
  <si>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</si>
  <si>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</si>
  <si>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</si>
  <si>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</si>
  <si>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</si>
  <si>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</si>
  <si>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</si>
  <si>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</si>
  <si>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</si>
  <si>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</si>
  <si>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</si>
  <si>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</si>
  <si>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</si>
  <si>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</si>
  <si>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</si>
  <si>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</si>
  <si>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</si>
  <si>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</si>
  <si>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</si>
  <si>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</si>
  <si>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</si>
  <si>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</si>
  <si>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</si>
  <si>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</si>
  <si>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</si>
  <si>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</si>
  <si>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</si>
  <si>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</si>
  <si>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</si>
  <si>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</si>
  <si>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</si>
  <si>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</si>
  <si>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</si>
  <si>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</si>
  <si>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</si>
  <si>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</si>
  <si>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</si>
  <si>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</si>
  <si>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</si>
  <si>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</si>
  <si>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</si>
  <si>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</si>
  <si>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</si>
  <si>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</si>
  <si>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</si>
  <si>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</si>
  <si>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</si>
  <si>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</si>
  <si>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</si>
  <si>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</si>
  <si>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</si>
  <si>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</si>
  <si>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</si>
  <si>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</si>
  <si>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</si>
  <si>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</si>
  <si>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</si>
  <si>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</si>
  <si>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</si>
  <si>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</si>
  <si>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</si>
  <si>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</si>
  <si>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</si>
  <si>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</si>
  <si>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</si>
  <si>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</si>
  <si>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</si>
  <si>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</si>
  <si>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</si>
  <si>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</si>
  <si>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</si>
  <si>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</si>
  <si>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</si>
  <si>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</si>
  <si>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</si>
  <si>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</si>
  <si>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</si>
  <si>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</si>
  <si>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</si>
  <si>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</si>
  <si>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</si>
  <si>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</si>
  <si>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</si>
  <si>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</si>
  <si>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</si>
  <si>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</si>
  <si>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</si>
  <si>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</si>
  <si>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</si>
  <si>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</si>
  <si>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</si>
  <si>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</si>
  <si>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</si>
  <si>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</si>
  <si>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</si>
  <si>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</si>
  <si>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</si>
  <si>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</si>
  <si>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</si>
  <si>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</si>
  <si>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</si>
  <si>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</si>
  <si>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</si>
  <si>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</si>
  <si>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</si>
  <si>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</si>
  <si>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</si>
  <si>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</si>
  <si>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</si>
  <si>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</si>
  <si>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</si>
  <si>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</si>
  <si>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</si>
  <si>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</si>
  <si>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</si>
  <si>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</si>
  <si>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</si>
  <si>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</si>
  <si>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</si>
  <si>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</si>
  <si>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</si>
  <si>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</si>
  <si>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</si>
  <si>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</si>
  <si>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</si>
  <si>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</si>
  <si>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</si>
  <si>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</si>
  <si>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</si>
  <si>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</si>
  <si>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</si>
  <si>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</si>
  <si>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</si>
  <si>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</si>
  <si>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</si>
  <si>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</si>
  <si>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</si>
  <si>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</si>
  <si>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</si>
  <si>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</si>
  <si>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</si>
  <si>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</si>
  <si>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</si>
  <si>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</si>
  <si>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</si>
  <si>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</si>
  <si>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</si>
  <si>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</si>
  <si>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</si>
  <si>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</si>
  <si>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</si>
  <si>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</si>
  <si>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</si>
  <si>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</si>
  <si>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</si>
  <si>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</si>
  <si>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</si>
  <si>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</si>
  <si>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</si>
  <si>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</si>
  <si>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</si>
  <si>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</si>
  <si>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</si>
  <si>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</si>
  <si>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</si>
  <si>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</si>
  <si>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</si>
  <si>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</si>
  <si>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</si>
  <si>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</si>
  <si>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</si>
  <si>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</si>
  <si>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</si>
  <si>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</si>
  <si>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</si>
  <si>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</si>
  <si>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</si>
  <si>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</si>
  <si>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</si>
  <si>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</si>
  <si>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</si>
  <si>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</si>
  <si>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</si>
  <si>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</si>
  <si>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</si>
  <si>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</si>
  <si>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</si>
  <si>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</si>
  <si>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</si>
  <si>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</si>
  <si>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</si>
  <si>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</si>
  <si>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</si>
  <si>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</si>
  <si>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</si>
  <si>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</si>
  <si>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</si>
  <si>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</si>
  <si>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</si>
  <si>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</si>
  <si>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</si>
  <si>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</si>
  <si>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</si>
  <si>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</si>
  <si>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</si>
  <si>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</si>
  <si>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</si>
  <si>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</si>
  <si>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</si>
  <si>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</si>
  <si>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</si>
  <si>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</si>
  <si>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</si>
  <si>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</si>
  <si>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</si>
  <si>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</si>
  <si>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</si>
  <si>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</si>
  <si>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</si>
  <si>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</si>
  <si>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</si>
  <si>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</si>
  <si>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</si>
  <si>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</si>
  <si>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</si>
  <si>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</si>
  <si>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</si>
  <si>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</si>
  <si>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</si>
  <si>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</si>
  <si>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</si>
  <si>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</si>
  <si>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</si>
  <si>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</si>
  <si>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</si>
  <si>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</si>
  <si>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</si>
  <si>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</si>
  <si>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</si>
  <si>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</si>
  <si>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</si>
  <si>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</si>
  <si>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</si>
  <si>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</si>
  <si>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</si>
  <si>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</si>
  <si>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</si>
  <si>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</si>
  <si>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</si>
  <si>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</si>
  <si>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</si>
  <si>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</si>
  <si>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</si>
  <si>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</si>
  <si>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</si>
  <si>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</si>
  <si>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</si>
  <si>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</si>
  <si>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</si>
  <si>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</si>
  <si>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</si>
  <si>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</si>
  <si>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</si>
  <si>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</si>
  <si>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</si>
  <si>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</si>
  <si>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</si>
  <si>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</si>
  <si>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</si>
  <si>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</si>
  <si>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</si>
  <si>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</si>
  <si>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</si>
  <si>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</si>
  <si>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</si>
  <si>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</si>
  <si>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</si>
  <si>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</si>
  <si>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</si>
  <si>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</si>
  <si>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</si>
  <si>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</si>
  <si>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</si>
  <si>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</si>
  <si>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</si>
  <si>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</si>
  <si>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</si>
  <si>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</si>
  <si>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</si>
  <si>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</si>
  <si>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</si>
  <si>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</si>
  <si>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</si>
  <si>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</si>
  <si>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</si>
  <si>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</si>
  <si>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</si>
  <si>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</si>
  <si>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</si>
  <si>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</si>
  <si>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</si>
  <si>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</si>
  <si>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</si>
  <si>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</si>
  <si>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</si>
  <si>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</si>
  <si>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</si>
  <si>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</si>
  <si>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</si>
  <si>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</si>
  <si>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</si>
  <si>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</si>
  <si>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</si>
  <si>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</si>
  <si>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</si>
  <si>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</si>
  <si>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</si>
  <si>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</si>
  <si>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</si>
  <si>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</si>
  <si>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</si>
  <si>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</si>
  <si>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</si>
  <si>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</si>
  <si>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</si>
  <si>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</si>
  <si>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</si>
  <si>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</si>
  <si>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</si>
  <si>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</si>
  <si>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</si>
  <si>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</si>
  <si>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</si>
  <si>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</si>
  <si>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</si>
  <si>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</si>
  <si>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</si>
  <si>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</si>
  <si>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</si>
  <si>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</si>
  <si>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</si>
  <si>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</si>
  <si>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</si>
  <si>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</si>
  <si>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</si>
  <si>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</si>
  <si>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</si>
  <si>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</si>
  <si>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</si>
  <si>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</si>
  <si>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</si>
  <si>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</si>
  <si>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</si>
  <si>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</si>
  <si>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</si>
  <si>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</si>
  <si>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</si>
  <si>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</si>
  <si>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</si>
  <si>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</si>
  <si>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</si>
  <si>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</si>
  <si>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</si>
  <si>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</si>
  <si>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</si>
  <si>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</si>
  <si>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</si>
  <si>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</si>
  <si>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</si>
  <si>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</si>
  <si>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</si>
  <si>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</si>
  <si>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</si>
  <si>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</si>
  <si>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</si>
  <si>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</si>
  <si>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</si>
  <si>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</si>
  <si>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</si>
  <si>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</si>
  <si>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</si>
  <si>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</si>
  <si>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</si>
  <si>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</si>
  <si>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</si>
  <si>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</si>
  <si>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</si>
  <si>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</si>
  <si>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</si>
  <si>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</si>
  <si>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</si>
  <si>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</si>
  <si>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</si>
  <si>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</si>
  <si>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</si>
  <si>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</si>
  <si>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</si>
  <si>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</si>
  <si>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</si>
  <si>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</si>
  <si>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</si>
  <si>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</si>
  <si>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</si>
  <si>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</si>
  <si>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</si>
  <si>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</si>
  <si>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</si>
  <si>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</si>
  <si>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</si>
  <si>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</si>
  <si>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</si>
  <si>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</si>
  <si>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</si>
  <si>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</si>
  <si>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</si>
  <si>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</si>
  <si>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</si>
  <si>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</si>
  <si>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</si>
  <si>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</si>
  <si>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</si>
  <si>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</si>
  <si>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</si>
  <si>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</si>
  <si>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</si>
  <si>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</si>
  <si>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</si>
  <si>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</si>
  <si>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</si>
  <si>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</si>
  <si>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</si>
  <si>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</si>
  <si>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</si>
  <si>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</si>
  <si>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</si>
  <si>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</si>
  <si>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</si>
  <si>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</si>
  <si>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</si>
  <si>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</si>
  <si>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</si>
  <si>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</si>
  <si>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</si>
  <si>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</si>
  <si>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</si>
  <si>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</si>
  <si>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</si>
  <si>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</si>
  <si>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</si>
  <si>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</si>
  <si>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</si>
  <si>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</si>
  <si>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</si>
  <si>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</si>
  <si>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</si>
  <si>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</si>
  <si>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</si>
  <si>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</si>
  <si>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</si>
  <si>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</si>
  <si>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</si>
  <si>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</si>
  <si>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</si>
  <si>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</si>
  <si>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</si>
  <si>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</si>
  <si>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</si>
  <si>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</si>
  <si>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</si>
  <si>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</si>
  <si>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</si>
  <si>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</si>
  <si>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</si>
  <si>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</si>
  <si>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</si>
  <si>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</si>
  <si>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</si>
  <si>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</si>
  <si>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</si>
  <si>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</si>
  <si>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</si>
  <si>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</si>
  <si>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</si>
  <si>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</si>
  <si>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</si>
  <si>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</si>
  <si>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</si>
  <si>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</si>
  <si>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</si>
  <si>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</si>
  <si>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</si>
  <si>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</si>
  <si>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</si>
  <si>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</si>
  <si>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</si>
  <si>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</si>
  <si>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</si>
  <si>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</si>
  <si>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</si>
  <si>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</si>
  <si>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</si>
  <si>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</si>
  <si>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</si>
  <si>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</si>
  <si>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</si>
  <si>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</si>
  <si>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</si>
  <si>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</si>
  <si>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</si>
  <si>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</si>
  <si>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</si>
  <si>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</si>
  <si>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</si>
  <si>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</si>
  <si>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</si>
  <si>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</si>
  <si>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</si>
  <si>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</si>
  <si>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</si>
  <si>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</si>
  <si>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</si>
  <si>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</si>
  <si>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</si>
  <si>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</si>
  <si>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</si>
  <si>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</si>
  <si>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</si>
  <si>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</si>
  <si>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</si>
  <si>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</si>
  <si>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</si>
  <si>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</si>
  <si>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</si>
  <si>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</si>
  <si>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</si>
  <si>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</si>
  <si>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</si>
  <si>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</si>
  <si>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</si>
  <si>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</si>
  <si>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</si>
  <si>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</si>
  <si>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</si>
  <si>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</si>
  <si>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</si>
  <si>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</si>
  <si>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</si>
  <si>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</si>
  <si>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</si>
  <si>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</si>
  <si>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</si>
  <si>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</si>
  <si>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</si>
  <si>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</si>
  <si>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</si>
  <si>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</si>
  <si>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</si>
  <si>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</si>
  <si>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</si>
  <si>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</si>
  <si>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</si>
  <si>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</si>
  <si>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</si>
  <si>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</si>
  <si>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</si>
  <si>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</si>
  <si>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</si>
  <si>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</si>
  <si>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</si>
  <si>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</si>
  <si>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</si>
  <si>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</si>
  <si>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</si>
  <si>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</si>
  <si>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</si>
  <si>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</si>
  <si>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</si>
  <si>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</si>
  <si>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</si>
  <si>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</si>
  <si>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</si>
  <si>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</si>
  <si>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</si>
  <si>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</si>
  <si>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</si>
  <si>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</si>
  <si>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</si>
  <si>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</si>
  <si>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</si>
  <si>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</si>
  <si>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</si>
  <si>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</si>
  <si>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</si>
  <si>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</si>
  <si>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</si>
  <si>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</si>
  <si>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</si>
  <si>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</si>
  <si>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</si>
  <si>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</si>
  <si>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</si>
  <si>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</si>
  <si>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</si>
  <si>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</si>
  <si>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</si>
  <si>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</si>
  <si>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</si>
  <si>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</si>
  <si>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</si>
  <si>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</si>
  <si>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</si>
  <si>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</si>
  <si>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</si>
  <si>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</si>
  <si>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</si>
  <si>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</si>
  <si>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</si>
  <si>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</si>
  <si>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</si>
  <si>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</si>
  <si>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</si>
  <si>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</si>
  <si>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</si>
  <si>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</si>
  <si>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</si>
  <si>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</si>
  <si>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</si>
  <si>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</si>
  <si>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</si>
  <si>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</si>
  <si>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</si>
  <si>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</si>
  <si>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</si>
  <si>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</si>
  <si>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</si>
  <si>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</si>
  <si>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</si>
  <si>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</si>
  <si>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</si>
  <si>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</si>
  <si>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</si>
  <si>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</si>
  <si>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</si>
  <si>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</si>
  <si>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</si>
  <si>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</si>
  <si>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</si>
  <si>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</si>
  <si>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</si>
  <si>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</si>
  <si>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</si>
  <si>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</si>
  <si>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</si>
  <si>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</si>
  <si>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</si>
  <si>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</si>
  <si>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</si>
  <si>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</si>
  <si>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</si>
  <si>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</si>
  <si>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</si>
  <si>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</si>
  <si>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</si>
  <si>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</si>
  <si>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</si>
  <si>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</si>
  <si>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</si>
  <si>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</si>
  <si>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</si>
  <si>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</si>
  <si>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</si>
  <si>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</si>
  <si>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</si>
  <si>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</si>
  <si>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</si>
  <si>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</si>
  <si>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</si>
  <si>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</si>
  <si>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</si>
  <si>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</si>
  <si>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</si>
  <si>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</si>
  <si>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</si>
  <si>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</si>
  <si>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</si>
  <si>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</si>
  <si>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</si>
  <si>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</si>
  <si>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</si>
  <si>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</si>
  <si>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</si>
  <si>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</si>
  <si>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</si>
  <si>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</si>
  <si>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</si>
  <si>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</si>
  <si>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</si>
  <si>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</si>
  <si>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</si>
  <si>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</si>
  <si>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</si>
  <si>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</si>
  <si>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</si>
  <si>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</si>
  <si>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</si>
  <si>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</si>
  <si>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</si>
  <si>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</si>
  <si>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</si>
  <si>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</si>
  <si>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</si>
  <si>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</si>
  <si>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</si>
  <si>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</si>
  <si>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</si>
  <si>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</si>
  <si>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</si>
  <si>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</si>
  <si>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</si>
  <si>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</si>
  <si>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</si>
  <si>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</si>
  <si>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</si>
  <si>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</si>
  <si>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</si>
  <si>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</si>
  <si>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</si>
  <si>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</si>
  <si>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</si>
  <si>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</si>
  <si>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</si>
  <si>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</si>
  <si>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</si>
  <si>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</si>
  <si>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</si>
  <si>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</si>
  <si>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</si>
  <si>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</si>
  <si>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</si>
  <si>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</si>
  <si>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</si>
  <si>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</si>
  <si>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</si>
  <si>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</si>
  <si>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</si>
  <si>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</si>
  <si>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</si>
  <si>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</si>
  <si>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</si>
  <si>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</si>
  <si>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</si>
  <si>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</si>
  <si>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</si>
  <si>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</si>
  <si>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</si>
  <si>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</si>
  <si>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</si>
  <si>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</si>
  <si>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</si>
  <si>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</si>
  <si>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</si>
  <si>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</si>
  <si>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</si>
  <si>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</si>
  <si>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</si>
  <si>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</si>
  <si>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</si>
  <si>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</si>
  <si>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</si>
  <si>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</si>
  <si>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</si>
  <si>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</si>
  <si>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</si>
  <si>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</si>
  <si>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</si>
  <si>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</si>
  <si>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</si>
  <si>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</si>
  <si>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</si>
  <si>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</si>
  <si>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</si>
  <si>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</si>
  <si>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</si>
  <si>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</si>
  <si>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</si>
  <si>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</si>
  <si>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</si>
  <si>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</si>
  <si>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</si>
  <si>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</si>
  <si>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</si>
  <si>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</si>
  <si>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</si>
  <si>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</si>
  <si>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</si>
  <si>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</si>
  <si>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</si>
  <si>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</si>
  <si>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</si>
  <si>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</si>
  <si>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</si>
  <si>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</si>
  <si>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</si>
  <si>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</si>
  <si>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</si>
  <si>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</si>
  <si>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</si>
  <si>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</si>
  <si>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</si>
  <si>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</si>
  <si>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</si>
  <si>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</si>
  <si>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</si>
  <si>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</si>
  <si>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</si>
  <si>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</si>
  <si>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</si>
  <si>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</si>
  <si>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</si>
  <si>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</si>
  <si>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</si>
  <si>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</si>
  <si>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</si>
  <si>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</si>
  <si>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</si>
  <si>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</si>
  <si>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</si>
  <si>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</si>
  <si>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</si>
  <si>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</si>
  <si>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</si>
  <si>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</si>
  <si>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</si>
  <si>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</si>
  <si>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</si>
  <si>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</si>
  <si>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</si>
  <si>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</si>
  <si>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</si>
  <si>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</si>
  <si>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</si>
  <si>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</si>
  <si>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</si>
  <si>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</si>
  <si>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</si>
  <si>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</si>
  <si>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</si>
  <si>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</si>
  <si>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</si>
  <si>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</si>
  <si>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</si>
  <si>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</si>
  <si>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</si>
  <si>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</si>
  <si>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</si>
  <si>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</si>
  <si>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</si>
  <si>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</si>
  <si>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</si>
  <si>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</si>
  <si>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</si>
  <si>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</si>
  <si>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</si>
  <si>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</si>
  <si>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</si>
  <si>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</si>
  <si>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</si>
  <si>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</si>
  <si>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</si>
  <si>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</si>
  <si>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</si>
  <si>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</si>
  <si>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</si>
  <si>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</si>
  <si>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</si>
  <si>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</si>
  <si>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</si>
  <si>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</si>
  <si>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</si>
  <si>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</si>
  <si>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</si>
  <si>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</si>
  <si>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</si>
  <si>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</si>
  <si>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</si>
  <si>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</si>
  <si>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</si>
  <si>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</si>
  <si>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</si>
  <si>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</si>
  <si>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</si>
  <si>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</si>
  <si>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</si>
  <si>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</si>
  <si>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</si>
  <si>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</si>
  <si>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</si>
  <si>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</si>
  <si>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</si>
  <si>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</si>
  <si>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</si>
  <si>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</si>
  <si>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</si>
  <si>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</si>
  <si>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</si>
  <si>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</si>
  <si>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</si>
  <si>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</si>
  <si>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</si>
  <si>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</si>
  <si>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</si>
  <si>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</si>
  <si>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</si>
  <si>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</si>
  <si>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</si>
  <si>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</si>
  <si>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</si>
  <si>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</si>
  <si>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</si>
  <si>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</si>
  <si>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</si>
  <si>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</si>
  <si>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</si>
  <si>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</si>
  <si>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</si>
  <si>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</si>
  <si>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</si>
  <si>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</si>
  <si>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</si>
  <si>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</si>
  <si>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</si>
  <si>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</si>
  <si>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</si>
  <si>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</si>
  <si>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</si>
  <si>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</si>
  <si>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</si>
  <si>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</si>
  <si>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</si>
  <si>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</si>
  <si>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</si>
  <si>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</si>
  <si>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</si>
  <si>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</si>
  <si>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</si>
  <si>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</si>
  <si>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</si>
  <si>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</si>
  <si>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</si>
  <si>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</si>
  <si>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</si>
  <si>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</si>
  <si>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</si>
  <si>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</si>
  <si>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</si>
  <si>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</si>
  <si>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</si>
  <si>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</si>
  <si>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</si>
  <si>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</si>
  <si>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</si>
  <si>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</si>
  <si>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</si>
  <si>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</si>
  <si>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</si>
  <si>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</si>
  <si>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</si>
  <si>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</si>
  <si>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</si>
  <si>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</si>
  <si>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</si>
  <si>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</si>
  <si>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</si>
  <si>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</si>
  <si>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</si>
  <si>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</si>
  <si>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</si>
  <si>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</si>
  <si>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</si>
  <si>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</si>
  <si>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</si>
  <si>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</si>
  <si>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</si>
  <si>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</si>
  <si>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</si>
  <si>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</si>
  <si>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</si>
  <si>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</si>
  <si>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</si>
  <si>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</si>
  <si>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</si>
  <si>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</si>
  <si>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</si>
  <si>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</si>
  <si>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</si>
  <si>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</si>
  <si>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</si>
  <si>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</si>
  <si>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</si>
  <si>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</si>
  <si>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</si>
  <si>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</si>
  <si>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</si>
  <si>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</si>
  <si>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</si>
  <si>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</si>
  <si>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</si>
  <si>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</si>
  <si>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</si>
  <si>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</si>
  <si>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</si>
  <si>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</si>
  <si>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</si>
  <si>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</si>
  <si>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</si>
  <si>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</si>
  <si>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</si>
  <si>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</si>
  <si>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</si>
  <si>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</si>
  <si>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</si>
  <si>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</si>
  <si>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</si>
  <si>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</si>
  <si>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</si>
  <si>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</si>
  <si>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</si>
  <si>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</si>
  <si>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</si>
  <si>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</si>
  <si>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</si>
  <si>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</si>
  <si>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</si>
  <si>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</si>
  <si>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</si>
  <si>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</si>
  <si>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</si>
  <si>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</si>
  <si>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</si>
  <si>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</si>
  <si>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</si>
  <si>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</si>
  <si>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</si>
  <si>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</si>
  <si>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</si>
  <si>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</si>
  <si>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</si>
  <si>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</si>
  <si>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</si>
  <si>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</si>
  <si>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</si>
  <si>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</si>
  <si>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</si>
  <si>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</si>
  <si>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</si>
  <si>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</si>
  <si>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</si>
  <si>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</si>
  <si>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</si>
  <si>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</si>
  <si>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</si>
  <si>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</si>
  <si>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</si>
  <si>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</si>
  <si>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</si>
  <si>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</si>
  <si>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</si>
  <si>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</si>
  <si>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</si>
  <si>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</si>
  <si>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</si>
  <si>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</si>
  <si>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</si>
  <si>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</si>
  <si>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</si>
  <si>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</si>
  <si>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</si>
  <si>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</si>
  <si>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</si>
  <si>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</si>
  <si>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</si>
  <si>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</si>
  <si>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</si>
  <si>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</si>
  <si>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</si>
  <si>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</si>
  <si>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</si>
  <si>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</si>
  <si>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</si>
  <si>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</si>
  <si>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</si>
  <si>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</si>
  <si>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</si>
  <si>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</si>
  <si>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</si>
  <si>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</si>
  <si>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</si>
  <si>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</si>
  <si>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</si>
  <si>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</si>
  <si>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</si>
  <si>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</si>
  <si>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</si>
  <si>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</si>
  <si>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</si>
  <si>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</si>
  <si>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</si>
  <si>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</si>
  <si>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</si>
  <si>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</si>
  <si>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</si>
  <si>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</si>
  <si>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</si>
  <si>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</si>
  <si>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</si>
  <si>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</si>
  <si>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</si>
  <si>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</si>
  <si>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</si>
  <si>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</si>
  <si>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</si>
  <si>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</si>
  <si>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</si>
  <si>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</si>
  <si>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</si>
  <si>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</si>
  <si>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</si>
  <si>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</si>
  <si>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</si>
  <si>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</si>
  <si>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</si>
  <si>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</si>
  <si>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</si>
  <si>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</si>
  <si>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</si>
  <si>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</si>
  <si>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</si>
  <si>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</si>
  <si>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</si>
  <si>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</si>
  <si>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</si>
  <si>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</si>
  <si>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</si>
  <si>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</si>
  <si>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</si>
  <si>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</si>
  <si>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</si>
  <si>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</si>
  <si>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</si>
  <si>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</si>
  <si>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</si>
  <si>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</si>
  <si>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</si>
  <si>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</si>
  <si>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</si>
  <si>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</si>
  <si>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</si>
  <si>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</si>
  <si>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</si>
  <si>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</si>
  <si>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</si>
  <si>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</si>
  <si>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</si>
  <si>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</si>
  <si>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</si>
  <si>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</si>
  <si>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</si>
  <si>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</si>
  <si>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</si>
  <si>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</si>
  <si>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</si>
  <si>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</si>
  <si>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</si>
  <si>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</si>
  <si>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</si>
  <si>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</si>
  <si>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</si>
  <si>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</si>
  <si>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</si>
  <si>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</si>
  <si>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</si>
  <si>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</si>
  <si>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</si>
  <si>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</si>
  <si>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</si>
  <si>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</si>
  <si>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</si>
  <si>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</si>
  <si>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</si>
  <si>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</si>
  <si>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</si>
  <si>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</si>
  <si>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</si>
  <si>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</si>
  <si>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</si>
  <si>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</si>
  <si>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</si>
  <si>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</si>
  <si>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</si>
  <si>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</si>
  <si>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</si>
  <si>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</si>
  <si>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</si>
  <si>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</si>
  <si>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</si>
  <si>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</si>
  <si>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</si>
  <si>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</si>
  <si>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</si>
  <si>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</si>
  <si>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</si>
  <si>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</si>
  <si>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</si>
  <si>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</si>
  <si>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</si>
  <si>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</si>
  <si>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</si>
  <si>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</si>
  <si>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</si>
  <si>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</si>
  <si>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</si>
  <si>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</si>
  <si>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</si>
  <si>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</si>
  <si>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</si>
  <si>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</si>
  <si>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</si>
  <si>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</si>
  <si>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</si>
  <si>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</si>
  <si>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</si>
  <si>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</si>
  <si>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</si>
  <si>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</si>
  <si>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</si>
  <si>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</si>
  <si>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</si>
  <si>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</si>
  <si>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</si>
  <si>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</si>
  <si>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</si>
  <si>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</si>
  <si>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</si>
  <si>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</si>
  <si>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</si>
  <si>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</si>
  <si>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</si>
  <si>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</si>
  <si>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</si>
  <si>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</si>
  <si>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</si>
  <si>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</si>
  <si>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</si>
  <si>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</si>
  <si>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</si>
  <si>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</si>
  <si>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</si>
  <si>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</si>
  <si>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</si>
  <si>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</si>
  <si>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</si>
  <si>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</si>
  <si>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</si>
  <si>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</si>
  <si>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</si>
  <si>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</si>
  <si>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</si>
  <si>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</si>
  <si>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</si>
  <si>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</si>
  <si>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</si>
  <si>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</si>
  <si>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</si>
  <si>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</si>
  <si>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</si>
  <si>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</si>
  <si>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</si>
  <si>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</si>
  <si>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</si>
  <si>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</si>
  <si>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</si>
  <si>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</si>
  <si>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</si>
  <si>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</si>
  <si>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</si>
  <si>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</si>
  <si>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</si>
  <si>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</si>
  <si>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</si>
  <si>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</si>
  <si>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</si>
  <si>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</si>
  <si>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</si>
  <si>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</si>
  <si>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</si>
  <si>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</si>
  <si>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</si>
  <si>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</si>
  <si>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</si>
  <si>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</si>
  <si>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</si>
  <si>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</si>
  <si>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</si>
  <si>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</si>
  <si>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</si>
  <si>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</si>
  <si>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</si>
  <si>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</si>
  <si>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</si>
  <si>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</si>
  <si>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</si>
  <si>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</si>
  <si>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</si>
  <si>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</si>
  <si>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</si>
  <si>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</si>
  <si>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</si>
  <si>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</si>
  <si>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</si>
  <si>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</si>
  <si>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</si>
  <si>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</si>
  <si>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</si>
  <si>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</si>
  <si>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</si>
  <si>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</si>
  <si>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</si>
  <si>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</si>
  <si>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</si>
  <si>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</si>
  <si>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</si>
  <si>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</si>
  <si>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</si>
  <si>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</si>
  <si>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</si>
  <si>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</si>
  <si>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</si>
  <si>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</si>
  <si>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</si>
  <si>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</si>
  <si>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</si>
  <si>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</si>
  <si>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</si>
  <si>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</si>
  <si>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</si>
  <si>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</si>
  <si>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</si>
  <si>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</si>
  <si>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</si>
  <si>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</si>
  <si>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</si>
  <si>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</si>
  <si>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</si>
  <si>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</si>
  <si>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</si>
  <si>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</si>
  <si>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</si>
  <si>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</si>
  <si>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</si>
  <si>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</si>
  <si>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</si>
  <si>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</si>
  <si>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</si>
  <si>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</si>
  <si>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</si>
  <si>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</si>
  <si>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</si>
  <si>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</si>
  <si>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</si>
  <si>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</si>
  <si>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</si>
  <si>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</si>
  <si>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</si>
  <si>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</si>
  <si>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</si>
  <si>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</si>
  <si>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</si>
  <si>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</si>
  <si>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</si>
  <si>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</si>
  <si>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</si>
  <si>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</si>
  <si>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</si>
  <si>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</si>
  <si>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</si>
  <si>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</si>
  <si>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</si>
  <si>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</si>
  <si>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</si>
  <si>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</si>
  <si>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</si>
  <si>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</si>
  <si>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</si>
  <si>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</si>
  <si>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</si>
  <si>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</si>
  <si>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</si>
  <si>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</si>
  <si>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</si>
  <si>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</si>
  <si>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</si>
  <si>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</si>
  <si>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</si>
  <si>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</si>
  <si>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</si>
  <si>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</si>
  <si>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</si>
  <si>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</si>
  <si>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</si>
  <si>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</si>
  <si>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</si>
  <si>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</si>
  <si>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</si>
  <si>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</si>
  <si>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</si>
  <si>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</si>
  <si>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</si>
  <si>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</si>
  <si>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</si>
  <si>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</si>
  <si>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</si>
  <si>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</si>
  <si>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</si>
  <si>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</si>
  <si>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</si>
  <si>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</si>
  <si>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</si>
  <si>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</si>
  <si>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</si>
  <si>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</si>
  <si>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</si>
  <si>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</si>
  <si>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</si>
  <si>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</si>
  <si>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</si>
  <si>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</si>
  <si>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</si>
  <si>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</si>
  <si>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</si>
  <si>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</si>
  <si>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</si>
  <si>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</si>
  <si>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</si>
  <si>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</si>
  <si>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</si>
  <si>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</si>
  <si>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</si>
  <si>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</si>
  <si>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</si>
  <si>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</si>
  <si>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</si>
  <si>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</si>
  <si>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</si>
  <si>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</si>
  <si>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</si>
  <si>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</si>
  <si>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</si>
  <si>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</si>
  <si>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</si>
  <si>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</si>
  <si>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</si>
  <si>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</si>
  <si>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</si>
  <si>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</si>
  <si>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</si>
  <si>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</si>
  <si>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</si>
  <si>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</si>
  <si>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</si>
  <si>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</si>
  <si>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</si>
  <si>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</si>
  <si>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</si>
  <si>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</si>
  <si>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</si>
  <si>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</si>
  <si>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</si>
  <si>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</si>
  <si>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</si>
  <si>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</si>
  <si>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</si>
  <si>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</si>
  <si>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</si>
  <si>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</si>
  <si>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</si>
  <si>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</si>
  <si>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</si>
  <si>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</si>
  <si>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</si>
  <si>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</si>
  <si>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</si>
  <si>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</si>
  <si>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</si>
  <si>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</si>
  <si>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</si>
  <si>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</si>
  <si>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</si>
  <si>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</si>
  <si>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</si>
  <si>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</si>
  <si>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</si>
  <si>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</si>
  <si>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</si>
  <si>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</si>
  <si>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</si>
  <si>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</si>
  <si>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</si>
  <si>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</si>
  <si>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</si>
  <si>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</si>
  <si>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</si>
  <si>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</si>
  <si>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</si>
  <si>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</si>
  <si>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</si>
  <si>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</si>
  <si>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</si>
  <si>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</si>
  <si>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</si>
  <si>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</si>
  <si>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</si>
  <si>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</si>
  <si>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</si>
  <si>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</si>
  <si>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</si>
  <si>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</si>
  <si>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</si>
  <si>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</si>
  <si>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</si>
  <si>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</si>
  <si>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</si>
  <si>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</si>
  <si>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</si>
  <si>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</si>
  <si>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</si>
  <si>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</si>
  <si>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</si>
  <si>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</si>
  <si>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</si>
  <si>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</si>
  <si>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</si>
  <si>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</si>
  <si>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</si>
  <si>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</si>
  <si>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</si>
  <si>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</si>
  <si>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</si>
  <si>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</si>
  <si>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</si>
  <si>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</si>
  <si>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</si>
  <si>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</si>
  <si>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</si>
  <si>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</si>
  <si>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</si>
  <si>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</si>
  <si>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</si>
  <si>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</si>
  <si>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</si>
  <si>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</si>
  <si>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</si>
  <si>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</si>
  <si>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</si>
  <si>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</si>
  <si>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</si>
  <si>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</si>
  <si>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</si>
  <si>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</si>
  <si>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</si>
  <si>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</si>
  <si>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</si>
  <si>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</si>
  <si>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</si>
  <si>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</si>
  <si>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</si>
  <si>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</si>
  <si>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</si>
  <si>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</si>
  <si>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</si>
  <si>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</si>
  <si>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</si>
  <si>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</si>
  <si>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</si>
  <si>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</si>
  <si>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</si>
  <si>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</si>
  <si>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</si>
  <si>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</si>
  <si>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</si>
  <si>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</si>
  <si>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</si>
  <si>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</si>
  <si>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</si>
  <si>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</si>
  <si>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</si>
  <si>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</si>
  <si>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</si>
  <si>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</si>
  <si>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</si>
  <si>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</si>
  <si>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</si>
  <si>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</si>
  <si>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</si>
  <si>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</si>
  <si>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</si>
  <si>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</si>
  <si>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</si>
  <si>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</si>
  <si>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</si>
  <si>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</si>
  <si>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</si>
  <si>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</si>
  <si>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</si>
  <si>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</si>
  <si>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</si>
  <si>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</si>
  <si>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</si>
  <si>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</si>
  <si>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</si>
  <si>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</si>
  <si>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</si>
  <si>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</si>
  <si>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</si>
  <si>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</si>
  <si>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</si>
  <si>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</si>
  <si>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</si>
  <si>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</si>
  <si>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</si>
  <si>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</si>
  <si>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</si>
  <si>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</si>
  <si>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</si>
  <si>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</si>
  <si>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</si>
  <si>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</si>
  <si>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</si>
  <si>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</si>
  <si>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</si>
  <si>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</si>
  <si>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</si>
  <si>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</si>
  <si>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</si>
  <si>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</si>
  <si>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</si>
  <si>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</si>
  <si>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</si>
  <si>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</si>
  <si>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</si>
  <si>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</si>
  <si>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</si>
  <si>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</si>
  <si>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</si>
  <si>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</si>
  <si>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</si>
  <si>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</si>
  <si>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</si>
  <si>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</si>
  <si>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</si>
  <si>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</si>
  <si>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</si>
  <si>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</si>
  <si>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</si>
  <si>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</si>
  <si>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</si>
  <si>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</si>
  <si>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</si>
  <si>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</si>
  <si>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</si>
  <si>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</si>
  <si>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</si>
  <si>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</si>
  <si>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</si>
  <si>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</si>
  <si>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</si>
  <si>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</si>
  <si>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</si>
  <si>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</si>
  <si>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</si>
  <si>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</si>
  <si>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</si>
  <si>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</si>
  <si>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</si>
  <si>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</si>
  <si>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</si>
  <si>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</si>
  <si>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</si>
  <si>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</si>
  <si>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</si>
  <si>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</si>
  <si>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</si>
  <si>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</si>
  <si>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</si>
  <si>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</si>
  <si>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</si>
  <si>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</si>
  <si>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</si>
  <si>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</si>
  <si>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</si>
  <si>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</si>
  <si>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</si>
  <si>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</si>
  <si>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</si>
  <si>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</si>
  <si>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</si>
  <si>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</si>
  <si>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</si>
  <si>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</si>
  <si>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</si>
  <si>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</si>
  <si>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</si>
  <si>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</si>
  <si>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</si>
  <si>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</si>
  <si>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</si>
  <si>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</si>
  <si>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</si>
  <si>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</si>
  <si>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</si>
  <si>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</si>
  <si>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</si>
  <si>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</si>
  <si>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</si>
  <si>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</si>
  <si>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</si>
  <si>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</si>
  <si>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</si>
  <si>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</si>
  <si>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</si>
  <si>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</si>
  <si>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</si>
  <si>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</si>
  <si>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</si>
  <si>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</si>
  <si>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</si>
  <si>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</si>
  <si>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</si>
  <si>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</si>
  <si>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</si>
  <si>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</si>
  <si>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</si>
  <si>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</si>
  <si>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</si>
  <si>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</si>
  <si>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</si>
  <si>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</si>
  <si>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</si>
  <si>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</si>
  <si>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</si>
  <si>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</si>
  <si>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</si>
  <si>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</si>
  <si>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</si>
  <si>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</si>
  <si>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</si>
  <si>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</si>
  <si>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</si>
  <si>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</si>
  <si>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</si>
  <si>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</si>
  <si>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</si>
  <si>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</si>
  <si>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</si>
  <si>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</si>
  <si>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</si>
  <si>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</si>
  <si>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</si>
  <si>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</si>
  <si>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</si>
  <si>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</si>
  <si>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</si>
  <si>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</si>
  <si>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</si>
  <si>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</si>
  <si>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</si>
  <si>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</si>
  <si>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</si>
  <si>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</si>
  <si>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</si>
  <si>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</si>
  <si>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</si>
  <si>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</si>
  <si>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</si>
  <si>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</si>
  <si>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</si>
  <si>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</si>
  <si>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</si>
  <si>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</si>
  <si>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</si>
  <si>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</si>
  <si>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</si>
  <si>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</si>
  <si>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</si>
  <si>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</si>
  <si>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</si>
  <si>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</si>
  <si>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</si>
  <si>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</si>
  <si>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</si>
  <si>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</si>
  <si>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</si>
  <si>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</si>
  <si>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</si>
  <si>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</si>
  <si>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</si>
  <si>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</si>
  <si>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</si>
  <si>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</si>
  <si>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</si>
  <si>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</si>
  <si>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</si>
  <si>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</si>
  <si>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</si>
  <si>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</si>
  <si>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</si>
  <si>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</si>
  <si>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</si>
  <si>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</si>
  <si>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</si>
  <si>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</si>
  <si>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</si>
  <si>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</si>
  <si>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</si>
  <si>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</si>
  <si>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</si>
  <si>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</si>
  <si>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</si>
  <si>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</si>
  <si>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</si>
  <si>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</si>
  <si>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</si>
  <si>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</si>
  <si>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</si>
  <si>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</si>
  <si>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</si>
  <si>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</si>
  <si>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</si>
  <si>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</si>
  <si>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</si>
  <si>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</si>
  <si>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</si>
  <si>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</si>
  <si>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</si>
  <si>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</si>
  <si>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</si>
  <si>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</si>
  <si>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</si>
  <si>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</si>
  <si>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</si>
  <si>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</si>
  <si>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</si>
  <si>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</si>
  <si>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</si>
  <si>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</si>
  <si>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</si>
  <si>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</si>
  <si>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</si>
  <si>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</si>
  <si>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</si>
  <si>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</si>
  <si>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</si>
  <si>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</si>
  <si>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</si>
  <si>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</si>
  <si>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</si>
  <si>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</si>
  <si>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</si>
  <si>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</si>
  <si>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</si>
  <si>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</si>
  <si>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</si>
  <si>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</si>
  <si>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</si>
  <si>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</si>
  <si>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</si>
  <si>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</si>
  <si>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</si>
  <si>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</si>
  <si>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</si>
  <si>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</si>
  <si>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</si>
  <si>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</si>
  <si>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</si>
  <si>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</si>
  <si>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</si>
  <si>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</si>
  <si>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</si>
  <si>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</si>
  <si>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</si>
  <si>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</si>
  <si>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</si>
  <si>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</si>
  <si>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</si>
  <si>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</si>
  <si>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</si>
  <si>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</si>
  <si>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</si>
  <si>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</si>
  <si>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</si>
  <si>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</si>
  <si>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</si>
  <si>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</si>
  <si>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</si>
  <si>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</si>
  <si>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</si>
  <si>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</si>
  <si>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</si>
  <si>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</si>
  <si>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</si>
  <si>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</si>
  <si>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</si>
  <si>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</si>
  <si>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</si>
  <si>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</si>
  <si>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</si>
  <si>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</si>
  <si>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</si>
  <si>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</si>
  <si>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</si>
  <si>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</si>
  <si>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</si>
  <si>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</si>
  <si>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</si>
  <si>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</si>
  <si>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</si>
  <si>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</si>
  <si>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</si>
  <si>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</si>
  <si>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</si>
  <si>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</si>
  <si>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</si>
  <si>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</si>
  <si>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</si>
  <si>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</si>
  <si>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</si>
  <si>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</si>
  <si>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</si>
  <si>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</si>
  <si>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</si>
  <si>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</si>
  <si>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</si>
  <si>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</si>
  <si>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</si>
  <si>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</si>
  <si>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</si>
  <si>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</si>
  <si>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</si>
  <si>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</si>
  <si>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</si>
  <si>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</si>
  <si>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</si>
  <si>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</si>
  <si>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</si>
  <si>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</si>
  <si>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</si>
  <si>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</si>
  <si>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</si>
  <si>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</si>
  <si>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</si>
  <si>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</si>
  <si>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</si>
  <si>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</si>
  <si>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</si>
  <si>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</si>
  <si>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</si>
  <si>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</si>
  <si>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</si>
  <si>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</si>
  <si>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</si>
  <si>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</si>
  <si>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</si>
  <si>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</si>
  <si>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</si>
  <si>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</si>
  <si>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</si>
  <si>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</si>
  <si>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</si>
  <si>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</si>
  <si>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</si>
  <si>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</si>
  <si>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</si>
  <si>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</si>
  <si>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</si>
  <si>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</si>
  <si>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</si>
  <si>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</si>
  <si>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</si>
  <si>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</si>
  <si>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</si>
  <si>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</si>
  <si>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</si>
  <si>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</si>
  <si>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</si>
  <si>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</si>
  <si>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</si>
  <si>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</si>
  <si>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</si>
  <si>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</si>
  <si>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</si>
  <si>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</si>
  <si>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</si>
  <si>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</si>
  <si>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</si>
  <si>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</si>
  <si>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</si>
  <si>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</si>
  <si>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</si>
  <si>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</si>
  <si>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</si>
  <si>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</si>
  <si>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</si>
  <si>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</si>
  <si>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</si>
  <si>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</si>
  <si>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</si>
  <si>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</si>
  <si>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</si>
  <si>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</si>
  <si>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</si>
  <si>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</si>
  <si>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</si>
  <si>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</si>
  <si>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</si>
  <si>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</si>
  <si>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</si>
  <si>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</si>
  <si>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</si>
  <si>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</si>
  <si>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</si>
  <si>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</si>
  <si>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</si>
  <si>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</si>
  <si>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</si>
  <si>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</si>
  <si>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</si>
  <si>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</si>
  <si>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</si>
  <si>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</si>
  <si>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</si>
  <si>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</si>
  <si>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</si>
  <si>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</si>
  <si>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</si>
  <si>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</si>
  <si>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</si>
  <si>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</si>
  <si>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</si>
  <si>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</si>
  <si>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</si>
  <si>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</si>
  <si>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</si>
  <si>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</si>
  <si>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</si>
  <si>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</si>
  <si>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</si>
  <si>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</si>
  <si>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</si>
  <si>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</si>
  <si>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</si>
  <si>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</si>
  <si>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</si>
  <si>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</si>
  <si>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</si>
  <si>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</si>
  <si>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</si>
  <si>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</si>
  <si>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</si>
  <si>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</si>
  <si>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</si>
  <si>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</si>
  <si>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</si>
  <si>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</si>
  <si>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</si>
  <si>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</si>
  <si>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</si>
  <si>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</si>
  <si>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</si>
  <si>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</si>
  <si>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</si>
  <si>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</si>
  <si>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</si>
  <si>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</si>
  <si>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</si>
  <si>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</si>
  <si>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</si>
  <si>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</si>
  <si>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</si>
  <si>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</si>
  <si>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</si>
  <si>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</si>
  <si>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</si>
  <si>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</si>
  <si>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</si>
  <si>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</si>
  <si>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</si>
  <si>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</si>
  <si>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</si>
  <si>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</si>
  <si>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</si>
  <si>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</si>
  <si>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</si>
  <si>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</si>
  <si>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</si>
  <si>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</si>
  <si>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</si>
  <si>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</si>
  <si>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</si>
  <si>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</si>
  <si>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</si>
  <si>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</si>
  <si>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</si>
  <si>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</si>
  <si>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</si>
  <si>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</si>
  <si>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</si>
  <si>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</si>
  <si>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</si>
  <si>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</si>
  <si>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</si>
  <si>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</si>
  <si>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</si>
  <si>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</si>
  <si>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</si>
  <si>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</si>
  <si>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</si>
  <si>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</si>
  <si>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</si>
  <si>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</si>
  <si>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</si>
  <si>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</si>
  <si>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</si>
  <si>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</si>
  <si>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</si>
  <si>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</si>
  <si>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</si>
  <si>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</si>
  <si>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</si>
  <si>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</si>
  <si>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</si>
  <si>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</si>
  <si>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</si>
  <si>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</si>
  <si>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</si>
  <si>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</si>
  <si>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</si>
  <si>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</si>
  <si>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</si>
  <si>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</si>
  <si>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</si>
  <si>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</si>
  <si>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</si>
  <si>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</si>
  <si>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</si>
  <si>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</si>
  <si>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</si>
  <si>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</si>
  <si>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</si>
  <si>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</si>
  <si>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</si>
  <si>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</si>
  <si>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</si>
  <si>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</si>
  <si>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</si>
  <si>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</si>
  <si>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</si>
  <si>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</si>
  <si>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</si>
  <si>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</si>
  <si>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</si>
  <si>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</si>
  <si>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</si>
  <si>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</si>
  <si>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</si>
  <si>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</si>
  <si>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</si>
  <si>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</si>
  <si>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</si>
  <si>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</si>
  <si>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</si>
  <si>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</si>
  <si>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</si>
  <si>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</si>
  <si>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</si>
  <si>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</si>
  <si>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</si>
  <si>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</si>
  <si>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</si>
  <si>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</si>
  <si>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</si>
  <si>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</si>
  <si>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</si>
  <si>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</si>
  <si>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</si>
  <si>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</si>
  <si>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</si>
  <si>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</si>
  <si>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</si>
  <si>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</si>
  <si>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</si>
  <si>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</si>
  <si>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</si>
  <si>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</si>
  <si>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</si>
  <si>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</si>
  <si>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</si>
  <si>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</si>
  <si>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</si>
  <si>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</si>
  <si>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</si>
  <si>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</si>
  <si>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</si>
  <si>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</si>
  <si>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</si>
  <si>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</si>
  <si>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</si>
  <si>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</si>
  <si>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</si>
  <si>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</si>
  <si>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</si>
  <si>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</si>
  <si>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</si>
  <si>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</si>
  <si>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</si>
  <si>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</si>
  <si>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</si>
  <si>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</si>
  <si>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</si>
  <si>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</si>
  <si>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</si>
  <si>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</si>
  <si>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</si>
  <si>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</si>
  <si>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</si>
  <si>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</si>
  <si>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</si>
  <si>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</si>
  <si>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</si>
  <si>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</si>
  <si>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</si>
  <si>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</si>
  <si>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</si>
  <si>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</si>
  <si>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</si>
  <si>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</si>
  <si>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</si>
  <si>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</si>
  <si>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</si>
  <si>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</si>
  <si>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</si>
  <si>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</si>
  <si>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</si>
  <si>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</si>
  <si>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</si>
  <si>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</si>
  <si>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</si>
  <si>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</si>
  <si>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</si>
  <si>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</si>
  <si>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</si>
  <si>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</si>
  <si>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</si>
  <si>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</si>
  <si>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</si>
  <si>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</si>
  <si>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</si>
  <si>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</si>
  <si>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</si>
  <si>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</si>
  <si>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</si>
  <si>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</si>
  <si>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</si>
  <si>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</si>
  <si>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</si>
  <si>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</si>
  <si>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</si>
  <si>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</si>
  <si>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</si>
  <si>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</si>
  <si>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</si>
  <si>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</si>
  <si>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</si>
  <si>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</si>
  <si>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</si>
  <si>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</si>
  <si>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</si>
  <si>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</si>
  <si>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</si>
  <si>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</si>
  <si>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</si>
  <si>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</si>
  <si>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</si>
  <si>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</si>
  <si>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</si>
  <si>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</si>
  <si>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</si>
  <si>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</si>
  <si>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</si>
  <si>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</si>
  <si>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</si>
  <si>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</si>
  <si>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</si>
  <si>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</si>
  <si>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</si>
  <si>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</si>
  <si>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</si>
  <si>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</si>
  <si>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</si>
  <si>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</si>
  <si>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</si>
  <si>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</si>
  <si>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</si>
  <si>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</si>
  <si>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</si>
  <si>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</si>
  <si>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</si>
  <si>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</si>
  <si>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</si>
  <si>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</si>
  <si>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</si>
  <si>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</si>
  <si>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</si>
  <si>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</si>
  <si>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</si>
  <si>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</si>
  <si>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</si>
  <si>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</si>
  <si>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</si>
  <si>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</si>
  <si>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</si>
  <si>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</si>
  <si>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</si>
  <si>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</si>
  <si>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</si>
  <si>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</si>
  <si>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</si>
  <si>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</si>
  <si>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</si>
  <si>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</si>
  <si>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</si>
  <si>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</si>
  <si>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</si>
  <si>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</si>
  <si>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</si>
  <si>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</si>
  <si>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</si>
  <si>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</si>
  <si>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</si>
  <si>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</si>
  <si>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</si>
  <si>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</si>
  <si>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</si>
  <si>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</si>
  <si>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</si>
  <si>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</si>
  <si>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</si>
  <si>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</si>
  <si>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</si>
  <si>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</si>
  <si>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</si>
  <si>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</si>
  <si>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</si>
  <si>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</si>
  <si>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</si>
  <si>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</si>
  <si>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</si>
  <si>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</si>
  <si>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</si>
  <si>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</si>
  <si>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</si>
  <si>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</si>
  <si>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</si>
  <si>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</si>
  <si>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</si>
  <si>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</si>
  <si>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</si>
  <si>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</si>
  <si>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</si>
  <si>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</si>
  <si>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</si>
  <si>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</si>
  <si>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</si>
  <si>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</si>
  <si>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</si>
  <si>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</si>
  <si>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</si>
  <si>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</si>
  <si>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</si>
  <si>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</si>
  <si>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</si>
  <si>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</si>
  <si>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</si>
  <si>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</si>
  <si>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</si>
  <si>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</si>
  <si>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</si>
  <si>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</si>
  <si>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</si>
  <si>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</si>
  <si>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</si>
  <si>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</si>
  <si>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</si>
  <si>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</si>
  <si>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</si>
  <si>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</si>
  <si>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</si>
  <si>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</si>
  <si>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</si>
  <si>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</si>
  <si>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</si>
  <si>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</si>
  <si>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</si>
  <si>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</si>
  <si>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</si>
  <si>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</si>
  <si>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</si>
  <si>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</si>
  <si>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</si>
  <si>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</si>
  <si>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</si>
  <si>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</si>
  <si>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</si>
  <si>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</si>
  <si>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</si>
  <si>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</si>
  <si>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</si>
  <si>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</si>
  <si>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</si>
  <si>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</si>
  <si>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</si>
  <si>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</si>
  <si>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</si>
  <si>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</si>
  <si>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</si>
  <si>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</si>
  <si>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</si>
  <si>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</si>
  <si>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</si>
  <si>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</si>
  <si>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</si>
  <si>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</si>
  <si>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</si>
  <si>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</si>
  <si>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</si>
  <si>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</si>
  <si>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</si>
  <si>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</si>
  <si>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</si>
  <si>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</si>
  <si>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</si>
  <si>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</si>
  <si>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</si>
  <si>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</si>
  <si>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</si>
  <si>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</si>
  <si>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</si>
  <si>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</si>
  <si>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</si>
  <si>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</si>
  <si>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</si>
  <si>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</si>
  <si>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</si>
  <si>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</si>
  <si>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</si>
  <si>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</si>
  <si>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</si>
  <si>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</si>
  <si>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</si>
  <si>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</si>
  <si>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</si>
  <si>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</si>
  <si>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</si>
  <si>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</si>
  <si>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</si>
  <si>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</si>
  <si>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</si>
  <si>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</si>
  <si>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</si>
  <si>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</si>
  <si>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</si>
  <si>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</si>
  <si>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</si>
  <si>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</si>
  <si>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</si>
  <si>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</si>
  <si>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</si>
  <si>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</si>
  <si>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</si>
  <si>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</si>
  <si>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</si>
  <si>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</si>
  <si>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</si>
  <si>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</si>
  <si>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</si>
  <si>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</si>
  <si>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</si>
  <si>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</si>
  <si>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</si>
  <si>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</si>
  <si>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</si>
  <si>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</si>
  <si>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</si>
  <si>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</si>
  <si>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</si>
  <si>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</si>
  <si>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</si>
  <si>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</si>
  <si>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</si>
  <si>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</si>
  <si>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</si>
  <si>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</si>
  <si>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</si>
  <si>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</si>
  <si>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</si>
  <si>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</si>
  <si>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</si>
  <si>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</si>
  <si>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</si>
  <si>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</si>
  <si>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</si>
  <si>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</si>
  <si>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</si>
  <si>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</si>
  <si>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</si>
  <si>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</si>
  <si>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</si>
  <si>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</si>
  <si>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</si>
  <si>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</si>
  <si>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</si>
  <si>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</si>
  <si>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</si>
  <si>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</si>
  <si>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</si>
  <si>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</si>
  <si>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</si>
  <si>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</si>
  <si>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</si>
  <si>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</si>
  <si>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</si>
  <si>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</si>
  <si>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</si>
  <si>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</si>
  <si>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</si>
  <si>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</si>
  <si>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</si>
  <si>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</si>
  <si>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</si>
  <si>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</si>
  <si>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</si>
  <si>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</si>
  <si>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</si>
  <si>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</si>
  <si>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</si>
  <si>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</si>
  <si>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</si>
  <si>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</si>
  <si>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</si>
  <si>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</si>
  <si>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</si>
  <si>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</si>
  <si>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</si>
  <si>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</si>
  <si>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</si>
  <si>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</si>
  <si>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</si>
  <si>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</si>
  <si>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</si>
  <si>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</si>
  <si>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</si>
  <si>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</si>
  <si>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</si>
  <si>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</si>
  <si>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</si>
  <si>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</si>
  <si>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</si>
  <si>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</si>
  <si>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</si>
  <si>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</si>
  <si>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</si>
  <si>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</si>
  <si>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</si>
  <si>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</si>
  <si>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</si>
  <si>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</si>
  <si>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</si>
  <si>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</si>
  <si>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</si>
  <si>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</si>
  <si>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</si>
  <si>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</si>
  <si>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</si>
  <si>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</si>
  <si>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</si>
  <si>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</si>
  <si>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</si>
  <si>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</si>
  <si>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</si>
  <si>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</si>
  <si>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</si>
  <si>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</si>
  <si>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</si>
  <si>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</si>
  <si>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</si>
  <si>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</si>
  <si>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</si>
  <si>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</si>
  <si>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</si>
  <si>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</si>
  <si>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</si>
  <si>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</si>
  <si>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</si>
  <si>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</si>
  <si>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</si>
  <si>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</si>
  <si>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</si>
  <si>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</si>
  <si>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</si>
  <si>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</si>
  <si>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</si>
  <si>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</si>
  <si>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</si>
  <si>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</si>
  <si>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</si>
  <si>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</si>
  <si>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</si>
  <si>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</si>
  <si>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</si>
  <si>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</si>
  <si>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</si>
  <si>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</si>
  <si>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</si>
  <si>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</si>
  <si>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</si>
  <si>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</si>
  <si>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</si>
  <si>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</si>
  <si>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</si>
  <si>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</si>
  <si>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</si>
  <si>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</si>
  <si>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</si>
  <si>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</si>
  <si>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</si>
  <si>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</si>
  <si>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</si>
  <si>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</si>
  <si>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</si>
  <si>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</si>
  <si>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</si>
  <si>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</si>
  <si>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</si>
  <si>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</si>
  <si>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</si>
  <si>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</si>
  <si>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</si>
  <si>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</si>
  <si>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</si>
  <si>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</si>
  <si>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</si>
  <si>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</si>
  <si>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</si>
  <si>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</si>
  <si>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</si>
  <si>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</si>
  <si>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</si>
  <si>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</si>
  <si>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</si>
  <si>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</si>
  <si>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</si>
  <si>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</si>
  <si>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</si>
  <si>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</si>
  <si>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</si>
  <si>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</si>
  <si>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</si>
  <si>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</si>
  <si>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</si>
  <si>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</si>
  <si>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</si>
  <si>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</si>
  <si>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</si>
  <si>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</si>
  <si>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</si>
  <si>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</si>
  <si>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</si>
  <si>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</si>
  <si>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</si>
  <si>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</si>
  <si>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</si>
  <si>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</si>
  <si>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</si>
  <si>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</si>
  <si>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</si>
  <si>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</si>
  <si>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</si>
  <si>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</si>
  <si>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</si>
  <si>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</si>
  <si>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</si>
  <si>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</si>
  <si>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</si>
  <si>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</si>
  <si>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</si>
  <si>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</si>
  <si>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</si>
  <si>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</si>
  <si>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</si>
  <si>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</si>
  <si>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</si>
  <si>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</si>
  <si>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</si>
  <si>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</si>
  <si>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</si>
  <si>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</si>
  <si>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</si>
  <si>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</si>
  <si>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</si>
  <si>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</si>
  <si>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</si>
  <si>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</si>
  <si>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</si>
  <si>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</si>
  <si>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</si>
  <si>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</si>
  <si>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</si>
  <si>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</si>
  <si>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</si>
  <si>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</si>
  <si>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</si>
  <si>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</si>
  <si>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</si>
  <si>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</si>
  <si>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</si>
  <si>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</si>
  <si>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</si>
  <si>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</si>
  <si>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</si>
  <si>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</si>
  <si>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</si>
  <si>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</si>
  <si>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</si>
  <si>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</si>
  <si>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</si>
  <si>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</si>
  <si>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</si>
  <si>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</si>
  <si>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</si>
  <si>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</si>
  <si>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</si>
  <si>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</si>
  <si>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</si>
  <si>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</si>
  <si>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</si>
  <si>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</si>
  <si>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</si>
  <si>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</si>
  <si>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</si>
  <si>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</si>
  <si>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</si>
  <si>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</si>
  <si>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</si>
  <si>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</si>
  <si>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</si>
  <si>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</si>
  <si>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</si>
  <si>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</si>
  <si>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</si>
  <si>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</si>
  <si>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</si>
  <si>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</si>
  <si>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</si>
  <si>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</si>
  <si>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</si>
  <si>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</si>
  <si>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</si>
  <si>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</si>
  <si>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</si>
  <si>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</si>
  <si>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</si>
  <si>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</si>
  <si>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</si>
  <si>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</si>
  <si>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</si>
  <si>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</si>
  <si>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</si>
  <si>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</si>
  <si>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</si>
  <si>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</si>
  <si>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</si>
  <si>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</si>
  <si>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</si>
  <si>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</si>
  <si>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</si>
  <si>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</si>
  <si>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</si>
  <si>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</si>
  <si>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</si>
  <si>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</si>
  <si>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</si>
  <si>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</si>
  <si>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</si>
  <si>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</si>
  <si>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</si>
  <si>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</si>
  <si>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</si>
  <si>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</si>
  <si>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</si>
  <si>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</si>
  <si>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</si>
  <si>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</si>
  <si>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</si>
  <si>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</si>
  <si>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</si>
  <si>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</si>
  <si>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</si>
  <si>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</si>
  <si>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</si>
  <si>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</si>
  <si>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</si>
  <si>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</si>
  <si>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</si>
  <si>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</si>
  <si>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</si>
  <si>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</si>
  <si>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</si>
  <si>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</si>
  <si>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</si>
  <si>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</si>
  <si>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</si>
  <si>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</si>
  <si>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</si>
  <si>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</si>
  <si>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</si>
  <si>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</si>
  <si>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</si>
  <si>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</si>
  <si>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</si>
  <si>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</si>
  <si>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</si>
  <si>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</si>
  <si>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</si>
  <si>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</si>
  <si>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</si>
  <si>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</si>
  <si>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</si>
  <si>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</si>
  <si>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</si>
  <si>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</si>
  <si>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</si>
  <si>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</si>
  <si>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</si>
  <si>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</si>
  <si>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</si>
  <si>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</si>
  <si>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</si>
  <si>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</si>
  <si>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</si>
  <si>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</si>
  <si>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</si>
  <si>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</si>
  <si>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</si>
  <si>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</si>
  <si>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</si>
  <si>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</si>
  <si>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</si>
  <si>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</si>
  <si>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</si>
  <si>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</si>
  <si>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</si>
  <si>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</si>
  <si>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</si>
  <si>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</si>
  <si>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</si>
  <si>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</si>
  <si>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</si>
  <si>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</si>
  <si>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</si>
  <si>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</si>
  <si>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</si>
  <si>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</si>
  <si>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</si>
  <si>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</si>
  <si>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</si>
  <si>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</si>
  <si>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</si>
  <si>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</si>
  <si>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</si>
  <si>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</si>
  <si>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</si>
  <si>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</si>
  <si>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</si>
  <si>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</si>
  <si>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</si>
  <si>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</si>
  <si>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</si>
  <si>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</si>
  <si>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</si>
  <si>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</si>
  <si>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</si>
  <si>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</si>
  <si>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</si>
  <si>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</si>
  <si>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</si>
  <si>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</si>
  <si>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</si>
  <si>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</si>
  <si>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</si>
  <si>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</si>
  <si>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</si>
  <si>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</si>
  <si>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</si>
  <si>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</si>
  <si>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</si>
  <si>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</si>
  <si>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</si>
  <si>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</si>
  <si>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</si>
  <si>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</si>
  <si>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</si>
  <si>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</si>
  <si>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</si>
  <si>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</si>
  <si>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</si>
  <si>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</si>
  <si>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</si>
  <si>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</si>
  <si>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</si>
  <si>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</si>
  <si>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</si>
  <si>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</si>
  <si>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</si>
  <si>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</si>
  <si>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</si>
  <si>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</si>
  <si>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</si>
  <si>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</si>
  <si>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</si>
  <si>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</si>
  <si>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</si>
  <si>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</si>
  <si>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</si>
  <si>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</si>
  <si>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</si>
  <si>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</si>
  <si>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</si>
  <si>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</si>
  <si>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</si>
  <si>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</si>
  <si>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</si>
  <si>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</si>
  <si>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</si>
  <si>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</si>
  <si>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</si>
  <si>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</si>
  <si>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</si>
  <si>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</si>
  <si>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</si>
  <si>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</si>
  <si>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</si>
  <si>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</si>
  <si>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</si>
  <si>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</si>
  <si>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</si>
  <si>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</si>
  <si>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</si>
  <si>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</si>
  <si>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</si>
  <si>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</si>
  <si>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</si>
  <si>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</si>
  <si>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</si>
  <si>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</si>
  <si>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</si>
  <si>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</si>
  <si>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</si>
  <si>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</si>
  <si>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</si>
  <si>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</si>
  <si>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</si>
  <si>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</si>
  <si>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</si>
  <si>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</si>
  <si>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</si>
  <si>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</si>
  <si>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</si>
  <si>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</si>
  <si>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</si>
  <si>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</si>
  <si>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</si>
  <si>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</si>
  <si>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</si>
  <si>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</si>
  <si>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</si>
  <si>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</si>
  <si>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</si>
  <si>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</si>
  <si>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</si>
  <si>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</si>
  <si>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</si>
  <si>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</si>
  <si>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</si>
  <si>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</si>
  <si>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</si>
  <si>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</si>
  <si>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</si>
  <si>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</si>
  <si>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</si>
  <si>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</si>
  <si>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</si>
  <si>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</si>
  <si>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</si>
  <si>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</si>
  <si>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</si>
  <si>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</si>
  <si>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</si>
  <si>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</si>
  <si>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</si>
  <si>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</si>
  <si>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</si>
  <si>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</si>
  <si>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</si>
  <si>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</si>
  <si>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</si>
  <si>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</si>
  <si>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</si>
  <si>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</si>
  <si>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</si>
  <si>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</si>
  <si>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</si>
  <si>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</si>
  <si>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</si>
  <si>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</si>
  <si>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</si>
  <si>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</si>
  <si>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</si>
  <si>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</si>
  <si>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</si>
  <si>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</si>
  <si>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</si>
  <si>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</si>
  <si>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</si>
  <si>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</si>
  <si>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</si>
  <si>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</si>
  <si>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</si>
  <si>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</si>
  <si>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</si>
  <si>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</si>
  <si>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</si>
  <si>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</si>
  <si>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</si>
  <si>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</si>
  <si>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</si>
  <si>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</si>
  <si>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</si>
  <si>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</si>
  <si>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</si>
  <si>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</si>
  <si>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</si>
  <si>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</si>
  <si>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</si>
  <si>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</si>
  <si>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</si>
  <si>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</si>
  <si>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</si>
  <si>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</si>
  <si>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</si>
  <si>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</si>
  <si>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</si>
  <si>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</si>
  <si>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</si>
  <si>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</si>
  <si>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</si>
  <si>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</si>
  <si>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</si>
  <si>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</si>
  <si>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</si>
  <si>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</si>
  <si>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</si>
  <si>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</si>
  <si>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</si>
  <si>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</si>
  <si>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</si>
  <si>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</si>
  <si>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</si>
  <si>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</si>
  <si>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</si>
  <si>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</si>
  <si>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</si>
  <si>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</si>
  <si>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</si>
  <si>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</si>
  <si>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</si>
  <si>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</si>
  <si>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</si>
  <si>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</si>
  <si>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</si>
  <si>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</si>
  <si>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</si>
  <si>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</si>
  <si>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</si>
  <si>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</si>
  <si>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</si>
  <si>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</si>
  <si>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</si>
  <si>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</si>
  <si>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</si>
  <si>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</si>
  <si>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</si>
  <si>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</si>
  <si>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</si>
  <si>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</si>
  <si>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</si>
  <si>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</si>
  <si>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</si>
  <si>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</si>
  <si>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</si>
  <si>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</si>
  <si>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</si>
  <si>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</si>
  <si>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</si>
  <si>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</si>
  <si>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</si>
  <si>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</si>
  <si>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</si>
  <si>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</si>
  <si>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</si>
  <si>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</si>
  <si>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</si>
  <si>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</si>
  <si>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</si>
  <si>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</si>
  <si>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</si>
  <si>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</si>
  <si>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</si>
  <si>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</si>
  <si>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</si>
  <si>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</si>
  <si>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</si>
  <si>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</si>
  <si>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</si>
  <si>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</si>
  <si>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</si>
  <si>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</si>
  <si>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</si>
  <si>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</si>
  <si>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</si>
  <si>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</si>
  <si>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</si>
  <si>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</si>
  <si>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</si>
  <si>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</si>
  <si>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</si>
  <si>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</si>
  <si>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</si>
  <si>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</si>
  <si>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</si>
  <si>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</si>
  <si>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</si>
  <si>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</si>
  <si>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</si>
  <si>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</si>
  <si>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</si>
  <si>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</si>
  <si>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</si>
  <si>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</si>
  <si>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</si>
  <si>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</si>
  <si>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</si>
  <si>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</si>
  <si>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</si>
  <si>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</si>
  <si>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</si>
  <si>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</si>
  <si>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</si>
  <si>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</si>
  <si>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</si>
  <si>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</si>
  <si>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</si>
  <si>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</si>
  <si>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</si>
  <si>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</si>
  <si>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</si>
  <si>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</si>
  <si>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</si>
  <si>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</si>
  <si>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</si>
  <si>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</si>
  <si>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</si>
  <si>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</si>
  <si>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</si>
  <si>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</si>
  <si>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</si>
  <si>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</si>
  <si>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</si>
  <si>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</si>
  <si>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</si>
  <si>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</si>
  <si>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</si>
  <si>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</si>
  <si>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</si>
  <si>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</si>
  <si>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</si>
  <si>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</si>
  <si>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</si>
  <si>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</si>
  <si>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</si>
  <si>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</si>
  <si>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</si>
  <si>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</si>
  <si>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</si>
  <si>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</si>
  <si>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</si>
  <si>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</si>
  <si>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</si>
  <si>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</si>
  <si>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</si>
  <si>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</si>
  <si>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</si>
  <si>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</si>
  <si>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</si>
  <si>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</si>
  <si>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</si>
  <si>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</si>
  <si>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</si>
  <si>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</si>
  <si>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</si>
  <si>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</si>
  <si>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</si>
  <si>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</si>
  <si>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</si>
  <si>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</si>
  <si>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</si>
  <si>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</si>
  <si>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</si>
  <si>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</si>
  <si>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</si>
  <si>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</si>
  <si>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</si>
  <si>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</si>
  <si>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</si>
  <si>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</si>
  <si>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</si>
  <si>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</si>
  <si>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</si>
  <si>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</si>
  <si>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</si>
  <si>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</si>
  <si>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</si>
  <si>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</si>
  <si>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</si>
  <si>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</si>
  <si>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</si>
  <si>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</si>
  <si>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</si>
  <si>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</si>
  <si>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</si>
  <si>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</si>
  <si>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</si>
  <si>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</si>
  <si>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</si>
  <si>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</si>
  <si>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</si>
  <si>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</si>
  <si>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</si>
  <si>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</si>
  <si>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</si>
  <si>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</si>
  <si>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</si>
  <si>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</si>
  <si>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</si>
  <si>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</si>
  <si>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</si>
  <si>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</si>
  <si>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</si>
  <si>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</si>
  <si>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</si>
  <si>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</si>
  <si>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</si>
  <si>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</si>
  <si>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</si>
  <si>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</si>
  <si>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</si>
  <si>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</si>
  <si>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</si>
  <si>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</si>
  <si>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</si>
  <si>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</si>
  <si>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</si>
  <si>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</si>
  <si>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</si>
  <si>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</si>
  <si>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</si>
  <si>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</si>
  <si>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</si>
  <si>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</si>
  <si>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</si>
  <si>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</si>
  <si>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</si>
  <si>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</si>
  <si>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</si>
  <si>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</si>
  <si>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</si>
  <si>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</si>
  <si>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</si>
  <si>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</si>
  <si>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</si>
  <si>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</si>
  <si>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</si>
  <si>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</si>
  <si>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</si>
  <si>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</si>
  <si>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</si>
  <si>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</si>
  <si>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</si>
  <si>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</si>
  <si>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</si>
  <si>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</si>
  <si>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</si>
  <si>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</si>
  <si>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</si>
  <si>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</si>
  <si>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</si>
  <si>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</si>
  <si>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</si>
  <si>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</si>
  <si>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</si>
  <si>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</si>
  <si>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</si>
  <si>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</si>
  <si>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</si>
  <si>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</si>
  <si>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</si>
  <si>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</si>
  <si>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</si>
  <si>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</si>
  <si>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</si>
  <si>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</si>
  <si>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</si>
  <si>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</si>
  <si>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</si>
  <si>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</si>
  <si>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</si>
  <si>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</si>
  <si>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</si>
  <si>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</si>
  <si>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</si>
  <si>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</si>
  <si>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</si>
  <si>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</si>
  <si>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</si>
  <si>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</si>
  <si>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</si>
  <si>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</si>
  <si>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</si>
  <si>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</si>
  <si>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</si>
  <si>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</si>
  <si>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</si>
  <si>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</si>
  <si>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</si>
  <si>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</si>
  <si>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</si>
  <si>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</si>
  <si>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</si>
  <si>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</si>
  <si>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</si>
  <si>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</si>
  <si>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</si>
  <si>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</si>
  <si>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</si>
  <si>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</si>
  <si>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</si>
  <si>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</si>
  <si>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</si>
  <si>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</si>
  <si>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</si>
  <si>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</si>
  <si>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</si>
  <si>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</si>
  <si>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</si>
  <si>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</si>
  <si>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</si>
  <si>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</si>
  <si>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</si>
  <si>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</si>
  <si>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</si>
  <si>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</si>
  <si>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</si>
  <si>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</si>
  <si>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</si>
  <si>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</si>
  <si>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</si>
  <si>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</si>
  <si>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</si>
  <si>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</si>
  <si>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</si>
  <si>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</si>
  <si>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</si>
  <si>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</si>
  <si>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</si>
  <si>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</si>
  <si>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</si>
  <si>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</si>
  <si>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</si>
  <si>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</si>
  <si>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</si>
  <si>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</si>
  <si>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</si>
  <si>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</si>
  <si>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</si>
  <si>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</si>
  <si>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</si>
  <si>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</si>
  <si>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</si>
  <si>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</si>
  <si>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</si>
  <si>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</si>
  <si>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</si>
  <si>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</si>
  <si>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</si>
  <si>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</si>
  <si>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</si>
  <si>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</si>
  <si>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</si>
  <si>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</si>
  <si>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</si>
  <si>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</si>
  <si>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</si>
  <si>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</si>
  <si>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</si>
  <si>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</si>
  <si>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</si>
  <si>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</si>
  <si>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</si>
  <si>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</si>
  <si>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</si>
  <si>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</si>
  <si>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</si>
  <si>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</si>
  <si>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</si>
  <si>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</si>
  <si>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</si>
  <si>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</si>
  <si>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</si>
  <si>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</si>
  <si>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</si>
  <si>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</si>
  <si>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</si>
  <si>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</si>
  <si>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</si>
  <si>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</si>
  <si>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</si>
  <si>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</si>
  <si>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</si>
  <si>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</si>
  <si>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</si>
  <si>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</si>
  <si>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</si>
  <si>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</si>
  <si>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</si>
  <si>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</si>
  <si>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</si>
  <si>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</si>
  <si>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</si>
  <si>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</si>
  <si>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</si>
  <si>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</si>
  <si>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</si>
  <si>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</si>
  <si>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</si>
  <si>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</si>
  <si>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</si>
  <si>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</si>
  <si>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</si>
  <si>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</si>
  <si>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</si>
  <si>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</si>
  <si>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</si>
  <si>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</si>
  <si>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</si>
  <si>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</si>
  <si>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</si>
  <si>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</si>
  <si>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</si>
  <si>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</si>
  <si>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</si>
  <si>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</si>
  <si>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</si>
  <si>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</si>
  <si>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</si>
  <si>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</si>
  <si>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</si>
  <si>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</si>
  <si>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</si>
  <si>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</si>
  <si>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</si>
  <si>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</si>
  <si>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</si>
  <si>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</si>
  <si>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</si>
  <si>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</si>
  <si>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</si>
  <si>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</si>
  <si>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</si>
  <si>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</si>
  <si>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</si>
  <si>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</si>
  <si>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</si>
  <si>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</si>
  <si>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</si>
  <si>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</si>
  <si>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</si>
  <si>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</si>
  <si>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</si>
  <si>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</si>
  <si>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</si>
  <si>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</si>
  <si>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</si>
  <si>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</si>
  <si>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</si>
  <si>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</si>
  <si>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</si>
  <si>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</si>
  <si>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</si>
  <si>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</si>
  <si>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</si>
  <si>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</si>
  <si>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</si>
  <si>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</si>
  <si>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</si>
  <si>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</si>
  <si>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</si>
  <si>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</si>
  <si>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</si>
  <si>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</si>
  <si>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</si>
  <si>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</si>
  <si>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</si>
  <si>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</si>
  <si>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</si>
  <si>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</si>
  <si>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</si>
  <si>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</si>
  <si>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</si>
  <si>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</si>
  <si>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</si>
  <si>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</si>
  <si>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</si>
  <si>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</si>
  <si>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</si>
  <si>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</si>
  <si>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</si>
  <si>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</si>
  <si>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</si>
  <si>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</si>
  <si>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</si>
  <si>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</si>
  <si>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</si>
  <si>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</si>
  <si>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</si>
  <si>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</si>
  <si>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</si>
  <si>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</si>
  <si>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</si>
  <si>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</si>
  <si>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</si>
  <si>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</si>
  <si>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</si>
  <si>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</si>
  <si>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</si>
  <si>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</si>
  <si>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</si>
  <si>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</si>
  <si>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</si>
  <si>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</si>
  <si>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</si>
  <si>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</si>
  <si>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</si>
  <si>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</si>
  <si>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</si>
  <si>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</si>
  <si>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</si>
  <si>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</si>
  <si>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</si>
  <si>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</si>
  <si>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</si>
  <si>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</si>
  <si>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</si>
  <si>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</si>
  <si>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</si>
  <si>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</si>
  <si>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</si>
  <si>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</si>
  <si>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</si>
  <si>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</si>
  <si>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</si>
  <si>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</si>
  <si>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</si>
  <si>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</si>
  <si>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</si>
  <si>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</si>
  <si>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</si>
  <si>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</si>
  <si>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</si>
  <si>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</si>
  <si>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</si>
  <si>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</si>
  <si>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</si>
  <si>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</si>
  <si>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</si>
  <si>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</si>
  <si>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</si>
  <si>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</si>
  <si>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</si>
  <si>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</si>
  <si>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</si>
  <si>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</si>
  <si>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</si>
  <si>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</si>
  <si>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</si>
  <si>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</si>
  <si>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</si>
  <si>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</si>
  <si>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</si>
  <si>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</si>
  <si>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</si>
  <si>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</si>
  <si>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</si>
  <si>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</si>
  <si>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</si>
  <si>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</si>
  <si>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</si>
  <si>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</si>
  <si>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</si>
  <si>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</si>
  <si>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</si>
  <si>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</si>
  <si>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</si>
  <si>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</si>
  <si>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</si>
  <si>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</si>
  <si>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</si>
  <si>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</si>
  <si>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</si>
  <si>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</si>
  <si>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</si>
  <si>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</si>
  <si>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</si>
  <si>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</si>
  <si>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</si>
  <si>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</si>
  <si>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</si>
  <si>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</si>
  <si>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</si>
  <si>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</si>
  <si>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</si>
  <si>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</si>
  <si>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</si>
  <si>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</si>
  <si>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</si>
  <si>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</si>
  <si>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</si>
  <si>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</si>
  <si>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</si>
  <si>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</si>
  <si>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</si>
  <si>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</si>
  <si>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</si>
  <si>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</si>
  <si>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</si>
  <si>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</si>
  <si>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</si>
  <si>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</si>
  <si>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</si>
  <si>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</si>
  <si>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</si>
  <si>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</si>
  <si>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</si>
  <si>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</si>
  <si>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</si>
  <si>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</si>
  <si>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</si>
  <si>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</si>
  <si>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</si>
  <si>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</si>
  <si>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</si>
  <si>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</si>
  <si>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</si>
  <si>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</si>
  <si>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</si>
  <si>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</si>
  <si>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</si>
  <si>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</si>
  <si>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</si>
  <si>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</si>
  <si>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</si>
  <si>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</si>
  <si>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</si>
  <si>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</si>
  <si>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</si>
  <si>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</si>
  <si>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</si>
  <si>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</si>
  <si>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</si>
  <si>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</si>
  <si>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</si>
  <si>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</si>
  <si>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</si>
  <si>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</si>
  <si>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</si>
  <si>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</si>
  <si>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</si>
  <si>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</si>
  <si>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</si>
  <si>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</si>
  <si>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</si>
  <si>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</si>
  <si>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</si>
  <si>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</si>
  <si>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</si>
  <si>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</si>
  <si>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</si>
  <si>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</si>
  <si>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</si>
  <si>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</si>
  <si>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</si>
  <si>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</si>
  <si>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</si>
  <si>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</si>
  <si>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</si>
  <si>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</si>
  <si>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</si>
  <si>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</si>
  <si>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</si>
  <si>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</si>
  <si>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</si>
  <si>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</si>
  <si>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</si>
  <si>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</si>
  <si>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</si>
  <si>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</si>
  <si>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</si>
  <si>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</si>
  <si>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</si>
  <si>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</si>
  <si>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</si>
  <si>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</si>
  <si>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</si>
  <si>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</si>
  <si>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</si>
  <si>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</si>
  <si>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</si>
  <si>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</si>
  <si>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</si>
  <si>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</si>
  <si>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</si>
  <si>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</si>
  <si>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</si>
  <si>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</si>
  <si>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</si>
  <si>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</si>
  <si>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</si>
  <si>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</si>
  <si>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</si>
  <si>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</si>
  <si>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</si>
  <si>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</si>
  <si>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</si>
  <si>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</si>
  <si>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</si>
  <si>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</si>
  <si>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</si>
  <si>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</si>
  <si>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</si>
  <si>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</si>
  <si>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</si>
  <si>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</si>
  <si>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</si>
  <si>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</si>
  <si>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</si>
  <si>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</si>
  <si>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</si>
  <si>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</si>
  <si>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</si>
  <si>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</si>
  <si>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</si>
  <si>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</si>
  <si>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</si>
  <si>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</si>
  <si>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</si>
  <si>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</si>
  <si>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</si>
  <si>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</si>
  <si>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</si>
  <si>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</si>
  <si>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</si>
  <si>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</si>
  <si>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</si>
  <si>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</si>
  <si>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</si>
  <si>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</si>
  <si>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</si>
  <si>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</si>
  <si>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</si>
  <si>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</si>
  <si>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</si>
  <si>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</si>
  <si>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</si>
  <si>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</si>
  <si>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</si>
  <si>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</si>
  <si>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</si>
  <si>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</si>
  <si>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</si>
  <si>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</si>
  <si>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</si>
  <si>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</si>
  <si>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</si>
  <si>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</si>
  <si>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</si>
  <si>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</si>
  <si>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</si>
  <si>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</si>
  <si>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</si>
  <si>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</si>
  <si>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</si>
  <si>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</si>
  <si>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</si>
  <si>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</si>
  <si>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</si>
  <si>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</si>
  <si>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</si>
  <si>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</si>
  <si>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</si>
  <si>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</si>
  <si>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</si>
  <si>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</si>
  <si>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</si>
  <si>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</si>
  <si>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</si>
  <si>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</si>
  <si>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</si>
  <si>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</si>
  <si>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</si>
  <si>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</si>
  <si>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</si>
  <si>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</si>
  <si>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</si>
  <si>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</si>
  <si>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</si>
  <si>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</si>
  <si>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</si>
  <si>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</si>
  <si>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</si>
  <si>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</si>
  <si>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</si>
  <si>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</si>
  <si>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</si>
  <si>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</si>
  <si>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</si>
  <si>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</si>
  <si>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</si>
  <si>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</si>
  <si>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</si>
  <si>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</si>
  <si>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</si>
  <si>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</si>
  <si>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</si>
  <si>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</si>
  <si>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</si>
  <si>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</si>
  <si>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</si>
  <si>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</si>
  <si>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</si>
  <si>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</si>
  <si>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</si>
  <si>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</si>
  <si>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</si>
  <si>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</si>
  <si>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</si>
  <si>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</si>
  <si>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</si>
  <si>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</si>
  <si>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</si>
  <si>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</si>
  <si>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</si>
  <si>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</si>
  <si>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</si>
  <si>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</si>
  <si>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</si>
  <si>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</si>
  <si>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</si>
  <si>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</si>
  <si>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</si>
  <si>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</si>
  <si>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</si>
  <si>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</si>
  <si>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</si>
  <si>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</si>
  <si>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</si>
  <si>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</si>
  <si>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</si>
  <si>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</si>
  <si>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</si>
  <si>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</si>
  <si>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</si>
  <si>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</si>
  <si>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</si>
  <si>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</si>
  <si>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</si>
  <si>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</si>
  <si>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</si>
  <si>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</si>
  <si>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</si>
  <si>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</si>
  <si>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</si>
  <si>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</si>
  <si>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</si>
  <si>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</si>
  <si>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</si>
  <si>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</si>
  <si>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</si>
  <si>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</si>
  <si>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</si>
  <si>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</si>
  <si>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</si>
  <si>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</si>
  <si>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</si>
  <si>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</si>
  <si>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</si>
  <si>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</si>
  <si>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</si>
  <si>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</si>
  <si>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</si>
  <si>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</si>
  <si>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</si>
  <si>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</si>
  <si>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</si>
  <si>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</si>
  <si>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</si>
  <si>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</si>
  <si>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</si>
  <si>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</si>
  <si>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</si>
  <si>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</si>
  <si>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</si>
  <si>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</si>
  <si>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</si>
  <si>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</si>
  <si>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</si>
  <si>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</si>
  <si>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</si>
  <si>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</si>
  <si>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</si>
  <si>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</si>
  <si>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</si>
  <si>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</si>
  <si>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</si>
  <si>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</si>
  <si>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</si>
  <si>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</si>
  <si>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</si>
  <si>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</si>
  <si>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</si>
  <si>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</si>
  <si>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</si>
  <si>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</si>
  <si>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</si>
  <si>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</si>
  <si>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</si>
  <si>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</si>
  <si>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</si>
  <si>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</si>
  <si>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</si>
  <si>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</si>
  <si>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</si>
  <si>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</si>
  <si>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</si>
  <si>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</si>
  <si>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</si>
  <si>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</si>
  <si>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</si>
  <si>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</si>
  <si>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</si>
  <si>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</si>
  <si>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</si>
  <si>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</si>
  <si>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</si>
  <si>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</si>
  <si>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</si>
  <si>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</si>
  <si>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</si>
  <si>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</si>
  <si>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</si>
  <si>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</si>
  <si>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</si>
  <si>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</si>
  <si>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</si>
  <si>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</si>
  <si>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</si>
  <si>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</si>
  <si>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</si>
  <si>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</si>
  <si>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</si>
  <si>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</si>
  <si>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</si>
  <si>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</si>
  <si>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</si>
  <si>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</si>
  <si>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</si>
  <si>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</si>
  <si>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</si>
  <si>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</si>
  <si>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</si>
  <si>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</si>
  <si>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</si>
  <si>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</si>
  <si>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</si>
  <si>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</si>
  <si>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</si>
  <si>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</si>
  <si>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</si>
  <si>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</si>
  <si>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</si>
  <si>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</si>
  <si>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</si>
  <si>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</si>
  <si>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</si>
  <si>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</si>
  <si>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</si>
  <si>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</si>
  <si>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</si>
  <si>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</si>
  <si>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</si>
  <si>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</si>
  <si>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</si>
  <si>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</si>
  <si>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</si>
  <si>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</si>
  <si>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</si>
  <si>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</si>
  <si>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</si>
  <si>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</si>
  <si>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</si>
  <si>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</si>
  <si>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</si>
  <si>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</si>
  <si>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</si>
  <si>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</si>
  <si>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</si>
  <si>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</si>
  <si>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</si>
  <si>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</si>
  <si>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</si>
  <si>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</si>
  <si>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</si>
  <si>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</si>
  <si>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</si>
  <si>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</si>
  <si>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</si>
  <si>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</si>
  <si>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</si>
  <si>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</si>
  <si>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</si>
  <si>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</si>
  <si>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</si>
  <si>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</si>
  <si>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</si>
  <si>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</si>
  <si>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</si>
  <si>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</si>
  <si>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</si>
  <si>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</si>
  <si>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</si>
  <si>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</si>
  <si>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</si>
  <si>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</si>
  <si>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</si>
  <si>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</si>
  <si>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</si>
  <si>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</si>
  <si>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</si>
  <si>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</si>
  <si>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</si>
  <si>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</si>
  <si>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</si>
  <si>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</si>
  <si>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</si>
  <si>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</si>
  <si>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</si>
  <si>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</si>
  <si>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</si>
  <si>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</si>
  <si>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</si>
  <si>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</si>
  <si>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</si>
  <si>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</si>
  <si>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</si>
  <si>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</si>
  <si>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</si>
  <si>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</si>
  <si>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</si>
  <si>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</si>
  <si>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</si>
  <si>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</si>
  <si>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</si>
  <si>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</si>
  <si>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</si>
  <si>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</si>
  <si>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</si>
  <si>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</si>
  <si>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</si>
  <si>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</si>
  <si>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</si>
  <si>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</si>
  <si>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</si>
  <si>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</si>
  <si>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</si>
  <si>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</si>
  <si>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</si>
  <si>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</si>
  <si>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</si>
  <si>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</si>
  <si>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</si>
  <si>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</si>
  <si>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</si>
  <si>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</si>
  <si>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</si>
  <si>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</si>
  <si>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</si>
  <si>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</si>
  <si>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</si>
  <si>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</si>
  <si>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</si>
  <si>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</si>
  <si>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</si>
  <si>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</si>
  <si>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</si>
  <si>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</si>
  <si>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</si>
  <si>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</si>
  <si>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</si>
  <si>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</si>
  <si>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</si>
  <si>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</si>
  <si>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</si>
  <si>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</si>
  <si>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</si>
  <si>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</si>
  <si>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</si>
  <si>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</si>
  <si>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</si>
  <si>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</si>
  <si>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</si>
  <si>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</si>
  <si>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</si>
  <si>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</si>
  <si>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</si>
  <si>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</si>
  <si>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</si>
  <si>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</si>
  <si>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</si>
  <si>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</si>
  <si>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</si>
  <si>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</si>
  <si>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</si>
  <si>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</si>
  <si>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</si>
  <si>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</si>
  <si>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</si>
  <si>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</si>
  <si>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</si>
  <si>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</si>
  <si>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</si>
  <si>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</si>
  <si>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</si>
  <si>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</si>
  <si>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</si>
  <si>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</si>
  <si>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</si>
  <si>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</si>
  <si>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</si>
  <si>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</si>
  <si>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</si>
  <si>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</si>
  <si>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</si>
  <si>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</si>
  <si>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</si>
  <si>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</si>
  <si>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</si>
  <si>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</si>
  <si>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</si>
  <si>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</si>
  <si>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</si>
  <si>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</si>
  <si>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</si>
  <si>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</si>
  <si>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</si>
  <si>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</si>
  <si>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</si>
  <si>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</si>
  <si>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</si>
  <si>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</si>
  <si>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</si>
  <si>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</si>
  <si>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</si>
  <si>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</si>
  <si>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</si>
  <si>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</si>
  <si>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</si>
  <si>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</si>
  <si>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</si>
  <si>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</si>
  <si>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</si>
  <si>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</si>
  <si>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</si>
  <si>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</si>
  <si>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</si>
  <si>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</si>
  <si>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</si>
  <si>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</si>
  <si>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</si>
  <si>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</si>
  <si>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</si>
  <si>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</si>
  <si>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</si>
  <si>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</si>
  <si>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</si>
  <si>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</si>
  <si>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</si>
  <si>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</si>
  <si>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</si>
  <si>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</si>
  <si>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</si>
  <si>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</si>
  <si>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</si>
  <si>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</si>
  <si>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</si>
  <si>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</si>
  <si>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</si>
  <si>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</si>
  <si>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</si>
  <si>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</si>
  <si>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</si>
  <si>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</si>
  <si>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</si>
  <si>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</si>
  <si>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</si>
  <si>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</si>
  <si>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</si>
  <si>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</si>
  <si>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</si>
  <si>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</si>
  <si>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</si>
  <si>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</si>
  <si>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</si>
  <si>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</si>
  <si>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</si>
  <si>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</si>
  <si>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</si>
  <si>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</si>
  <si>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</si>
  <si>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</si>
  <si>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</si>
  <si>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</si>
  <si>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</si>
  <si>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</si>
  <si>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</si>
  <si>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</si>
  <si>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</si>
  <si>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</si>
  <si>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</si>
  <si>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</si>
  <si>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</si>
  <si>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</si>
  <si>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</si>
  <si>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</si>
  <si>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</si>
  <si>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</si>
  <si>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</si>
  <si>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</si>
  <si>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</si>
  <si>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</si>
  <si>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</si>
  <si>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</si>
  <si>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</si>
  <si>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</si>
  <si>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</si>
  <si>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</si>
  <si>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</si>
  <si>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</si>
  <si>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</si>
  <si>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</si>
  <si>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</si>
  <si>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</si>
  <si>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</si>
  <si>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</si>
  <si>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</si>
  <si>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</si>
  <si>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</si>
  <si>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</si>
  <si>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</si>
  <si>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</si>
  <si>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</si>
  <si>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</si>
  <si>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</si>
  <si>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</si>
  <si>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</si>
  <si>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</si>
  <si>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</si>
  <si>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</si>
  <si>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</si>
  <si>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</si>
  <si>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</si>
  <si>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</si>
  <si>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</si>
  <si>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</si>
  <si>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</si>
  <si>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</si>
  <si>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</si>
  <si>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</si>
  <si>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</si>
  <si>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</si>
  <si>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</si>
  <si>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</si>
  <si>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</si>
  <si>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</si>
  <si>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</si>
  <si>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</si>
  <si>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</si>
  <si>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</si>
  <si>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</si>
  <si>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</si>
  <si>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</si>
  <si>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</si>
  <si>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</si>
  <si>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</si>
  <si>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</si>
  <si>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</si>
  <si>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</si>
  <si>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</si>
  <si>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</si>
  <si>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</si>
  <si>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</si>
  <si>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</si>
  <si>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</si>
  <si>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</si>
  <si>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</si>
  <si>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</si>
  <si>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</si>
  <si>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</si>
  <si>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</si>
  <si>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</si>
  <si>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</si>
  <si>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</si>
  <si>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</si>
  <si>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</si>
  <si>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</si>
  <si>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</si>
  <si>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</si>
  <si>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</si>
  <si>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</si>
  <si>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</si>
  <si>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</si>
  <si>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</si>
  <si>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</si>
  <si>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</si>
  <si>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</si>
  <si>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</si>
  <si>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</si>
  <si>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</si>
  <si>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</si>
  <si>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</si>
  <si>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</si>
  <si>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</si>
  <si>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</si>
  <si>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</si>
  <si>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</si>
  <si>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</si>
  <si>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</si>
  <si>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</si>
  <si>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</si>
  <si>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</si>
  <si>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</si>
  <si>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</si>
  <si>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</si>
  <si>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</si>
  <si>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</si>
  <si>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</si>
  <si>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</si>
  <si>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</si>
  <si>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</si>
  <si>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</si>
  <si>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</si>
  <si>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</si>
  <si>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</si>
  <si>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</si>
  <si>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</si>
  <si>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</si>
  <si>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</si>
  <si>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</si>
  <si>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</si>
  <si>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</si>
  <si>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</si>
  <si>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</si>
  <si>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</si>
  <si>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</si>
  <si>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</si>
  <si>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</si>
  <si>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</si>
  <si>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</si>
  <si>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</si>
  <si>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</si>
  <si>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</si>
  <si>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</si>
  <si>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</si>
  <si>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</si>
  <si>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</si>
  <si>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</si>
  <si>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</si>
  <si>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</si>
  <si>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</si>
  <si>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</si>
  <si>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</si>
  <si>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</si>
  <si>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</si>
  <si>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</si>
  <si>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</si>
  <si>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</si>
  <si>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</si>
  <si>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</si>
  <si>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</si>
  <si>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</si>
  <si>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</si>
  <si>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</si>
  <si>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</si>
  <si>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</si>
  <si>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</si>
  <si>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</si>
  <si>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</si>
  <si>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</si>
  <si>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</si>
  <si>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</si>
  <si>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</si>
  <si>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</si>
  <si>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</si>
  <si>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</si>
  <si>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</si>
  <si>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</si>
  <si>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</si>
  <si>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</si>
  <si>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</si>
  <si>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</si>
  <si>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</si>
  <si>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</si>
  <si>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</si>
  <si>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</si>
  <si>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</si>
  <si>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</si>
  <si>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</si>
  <si>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</si>
  <si>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</si>
  <si>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</si>
  <si>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</si>
  <si>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</si>
  <si>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</si>
  <si>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</si>
  <si>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</si>
  <si>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</si>
  <si>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</si>
  <si>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</si>
  <si>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</si>
  <si>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</si>
  <si>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</si>
  <si>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</si>
  <si>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</si>
  <si>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</si>
  <si>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</si>
  <si>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</si>
  <si>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</si>
  <si>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</si>
  <si>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</si>
  <si>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</si>
  <si>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</si>
  <si>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</si>
  <si>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</si>
  <si>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</si>
  <si>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</si>
  <si>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</si>
  <si>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</si>
  <si>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</si>
  <si>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</si>
  <si>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</si>
  <si>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</si>
  <si>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</si>
  <si>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</si>
  <si>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</si>
  <si>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</si>
  <si>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</si>
  <si>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</si>
  <si>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</si>
  <si>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</si>
  <si>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</si>
  <si>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</si>
  <si>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</si>
  <si>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</si>
  <si>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</si>
  <si>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</si>
  <si>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</si>
  <si>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</si>
  <si>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</si>
  <si>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</si>
  <si>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</si>
  <si>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</si>
  <si>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</si>
  <si>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</si>
  <si>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</si>
  <si>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</si>
  <si>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</si>
  <si>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</si>
  <si>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</si>
  <si>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</si>
  <si>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</si>
  <si>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</si>
  <si>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</si>
  <si>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</si>
  <si>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</si>
  <si>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</si>
  <si>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</si>
  <si>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</si>
  <si>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</si>
  <si>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</si>
  <si>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</si>
  <si>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</si>
  <si>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</si>
  <si>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</si>
  <si>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</si>
  <si>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</si>
  <si>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</si>
  <si>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</si>
  <si>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</si>
  <si>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</si>
  <si>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</si>
  <si>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</si>
  <si>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</si>
  <si>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</si>
  <si>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</si>
  <si>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</si>
  <si>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</si>
  <si>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</si>
  <si>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</si>
  <si>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</si>
  <si>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</si>
  <si>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</si>
  <si>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</si>
  <si>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</si>
  <si>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</si>
  <si>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</si>
  <si>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</si>
  <si>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</si>
  <si>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</si>
  <si>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</si>
  <si>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</si>
  <si>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</si>
  <si>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</si>
  <si>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</si>
  <si>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</si>
  <si>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</si>
  <si>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</si>
  <si>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</si>
  <si>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</si>
  <si>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</si>
  <si>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</si>
  <si>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</si>
  <si>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</si>
  <si>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</si>
  <si>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</si>
  <si>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</si>
  <si>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</si>
  <si>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</si>
  <si>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</si>
  <si>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</si>
  <si>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</si>
  <si>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</si>
  <si>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</si>
  <si>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</si>
  <si>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</si>
  <si>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</si>
  <si>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</si>
  <si>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</si>
  <si>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</si>
  <si>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</si>
  <si>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</si>
  <si>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</si>
  <si>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</si>
  <si>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</si>
  <si>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</si>
  <si>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</si>
  <si>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</si>
  <si>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</si>
  <si>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</si>
  <si>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</si>
  <si>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</si>
  <si>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</si>
  <si>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</si>
  <si>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</si>
  <si>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</si>
  <si>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</si>
  <si>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</si>
  <si>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</si>
  <si>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</si>
  <si>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</si>
  <si>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</si>
  <si>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</si>
  <si>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</si>
  <si>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</si>
  <si>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</si>
  <si>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</si>
  <si>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</si>
  <si>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</si>
  <si>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</si>
  <si>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</si>
  <si>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</si>
  <si>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</si>
  <si>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</si>
  <si>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</si>
  <si>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</si>
  <si>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</si>
  <si>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</si>
  <si>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</si>
  <si>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</si>
  <si>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</si>
  <si>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</si>
  <si>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</si>
  <si>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</si>
  <si>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</si>
  <si>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</si>
  <si>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</si>
  <si>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</si>
  <si>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</si>
  <si>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</si>
  <si>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</si>
  <si>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</si>
  <si>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</si>
  <si>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</si>
  <si>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</si>
  <si>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</si>
  <si>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</si>
  <si>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</si>
  <si>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</si>
  <si>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</si>
  <si>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</si>
  <si>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</si>
  <si>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</si>
  <si>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</si>
  <si>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</si>
  <si>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</si>
  <si>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</si>
  <si>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</si>
  <si>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</si>
  <si>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</si>
  <si>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</si>
  <si>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</si>
  <si>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</si>
  <si>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</si>
  <si>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</si>
  <si>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</si>
  <si>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</si>
  <si>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</si>
  <si>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</si>
  <si>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</si>
  <si>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</si>
  <si>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</si>
  <si>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</si>
  <si>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</si>
  <si>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</si>
  <si>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</si>
  <si>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</si>
  <si>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</si>
  <si>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</si>
  <si>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</si>
  <si>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</si>
  <si>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</si>
  <si>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</si>
  <si>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</si>
  <si>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</si>
  <si>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</si>
  <si>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</si>
  <si>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</si>
  <si>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</si>
  <si>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</si>
  <si>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</si>
  <si>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</si>
  <si>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</si>
  <si>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</si>
  <si>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</si>
  <si>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</si>
  <si>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</si>
  <si>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</si>
  <si>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</si>
  <si>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</si>
  <si>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</si>
  <si>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</si>
  <si>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</si>
  <si>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</si>
  <si>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</si>
  <si>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</si>
  <si>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</si>
  <si>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</si>
  <si>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</si>
  <si>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</si>
  <si>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</si>
  <si>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</si>
  <si>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</si>
  <si>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</si>
  <si>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</si>
  <si>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</si>
  <si>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</si>
  <si>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</si>
  <si>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</si>
  <si>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</si>
  <si>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</si>
  <si>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</si>
  <si>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</si>
  <si>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</si>
  <si>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</si>
  <si>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</si>
  <si>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</si>
  <si>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</si>
  <si>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</si>
  <si>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</si>
  <si>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</si>
  <si>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</si>
  <si>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</si>
  <si>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</si>
  <si>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</si>
  <si>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</si>
  <si>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</si>
  <si>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</si>
  <si>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</si>
  <si>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</si>
  <si>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</si>
  <si>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</si>
  <si>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</si>
  <si>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</si>
  <si>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</si>
  <si>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</si>
  <si>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</si>
  <si>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</si>
  <si>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</si>
  <si>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</si>
  <si>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</si>
  <si>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</si>
  <si>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</si>
  <si>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</si>
  <si>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</si>
  <si>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</si>
  <si>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</si>
  <si>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</si>
  <si>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</si>
  <si>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</si>
  <si>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</si>
  <si>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</si>
  <si>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</si>
  <si>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</si>
  <si>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</si>
  <si>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</si>
  <si>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</si>
  <si>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</si>
  <si>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</si>
  <si>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</si>
  <si>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</si>
  <si>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</si>
  <si>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</si>
  <si>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</si>
  <si>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</si>
  <si>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</si>
  <si>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</si>
  <si>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</si>
  <si>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</si>
  <si>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</si>
  <si>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</si>
  <si>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</si>
  <si>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</si>
  <si>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</si>
  <si>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</si>
  <si>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</si>
  <si>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</si>
  <si>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</si>
  <si>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</si>
  <si>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</si>
  <si>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</si>
  <si>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</si>
  <si>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</si>
  <si>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</si>
  <si>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</si>
  <si>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</si>
  <si>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</si>
  <si>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</si>
  <si>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</si>
  <si>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</si>
  <si>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</si>
  <si>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</si>
  <si>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</si>
  <si>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</si>
  <si>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</si>
  <si>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</si>
  <si>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</si>
  <si>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</si>
  <si>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</si>
  <si>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</si>
  <si>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</si>
  <si>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</si>
  <si>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</si>
  <si>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</si>
  <si>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</si>
  <si>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</si>
  <si>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</si>
  <si>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</si>
  <si>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</si>
  <si>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</si>
  <si>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</si>
  <si>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</si>
  <si>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</si>
  <si>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</si>
  <si>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</si>
  <si>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</si>
  <si>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</si>
  <si>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</si>
  <si>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</si>
  <si>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</si>
  <si>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</si>
  <si>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</si>
  <si>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</si>
  <si>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</si>
  <si>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</si>
  <si>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</si>
  <si>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</si>
  <si>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</si>
  <si>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</si>
  <si>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</si>
  <si>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</si>
  <si>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</si>
  <si>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</si>
  <si>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</si>
  <si>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</si>
  <si>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</si>
  <si>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</si>
  <si>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</si>
  <si>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</si>
  <si>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</si>
  <si>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</si>
  <si>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</si>
  <si>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</si>
  <si>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</si>
  <si>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</si>
  <si>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</si>
  <si>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</si>
  <si>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</si>
  <si>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</si>
  <si>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</si>
  <si>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</si>
  <si>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</si>
  <si>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</si>
  <si>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</si>
  <si>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</si>
  <si>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</si>
  <si>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</si>
  <si>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</si>
  <si>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</si>
  <si>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</si>
  <si>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</si>
  <si>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</si>
  <si>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</si>
  <si>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</si>
  <si>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</si>
  <si>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</si>
  <si>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</si>
  <si>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</si>
  <si>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</si>
  <si>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</si>
  <si>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</si>
  <si>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</si>
  <si>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</si>
  <si>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</si>
  <si>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</si>
  <si>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</si>
  <si>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</si>
  <si>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</si>
  <si>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</si>
  <si>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</si>
  <si>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</si>
  <si>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</si>
  <si>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</si>
  <si>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</si>
  <si>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</si>
  <si>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</si>
  <si>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</si>
  <si>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</si>
  <si>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</si>
  <si>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</si>
  <si>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</si>
  <si>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</si>
  <si>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</si>
  <si>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</si>
  <si>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</si>
  <si>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</si>
  <si>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</si>
  <si>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</si>
  <si>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</si>
  <si>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</si>
  <si>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</si>
  <si>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</si>
  <si>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</si>
  <si>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</si>
  <si>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</si>
  <si>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</si>
  <si>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</si>
  <si>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</si>
  <si>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</si>
  <si>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</si>
  <si>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</si>
  <si>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</si>
  <si>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</si>
  <si>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</si>
  <si>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</si>
  <si>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</si>
  <si>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</si>
  <si>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</si>
  <si>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</si>
  <si>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</si>
  <si>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</si>
  <si>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</si>
  <si>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</si>
  <si>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</si>
  <si>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</si>
  <si>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</si>
  <si>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</si>
  <si>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</si>
  <si>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</si>
  <si>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</si>
  <si>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</si>
  <si>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</si>
  <si>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</si>
  <si>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</si>
  <si>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</si>
  <si>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</si>
  <si>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</si>
  <si>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</si>
  <si>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</si>
  <si>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</si>
  <si>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</si>
  <si>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</si>
  <si>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</si>
  <si>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</si>
  <si>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</si>
  <si>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</si>
  <si>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</si>
  <si>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</si>
  <si>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</si>
  <si>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</si>
  <si>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</si>
  <si>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</si>
  <si>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</si>
  <si>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</si>
  <si>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</si>
  <si>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</si>
  <si>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</si>
  <si>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</si>
  <si>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</si>
  <si>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</si>
  <si>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</si>
  <si>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</si>
  <si>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</si>
  <si>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</si>
  <si>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</si>
  <si>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</si>
  <si>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</si>
  <si>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</si>
  <si>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</si>
  <si>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</si>
  <si>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</si>
  <si>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</si>
  <si>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</si>
  <si>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</si>
  <si>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</si>
  <si>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</si>
  <si>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</si>
  <si>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</si>
  <si>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</si>
  <si>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</si>
  <si>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</si>
  <si>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</si>
  <si>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</si>
  <si>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</si>
  <si>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</si>
  <si>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</si>
  <si>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</si>
  <si>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</si>
  <si>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</si>
  <si>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</si>
  <si>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</si>
  <si>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</si>
  <si>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</si>
  <si>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</si>
  <si>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</si>
  <si>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</si>
  <si>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</si>
  <si>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</si>
  <si>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</si>
  <si>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</si>
  <si>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</si>
  <si>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</si>
  <si>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</si>
  <si>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</si>
  <si>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</si>
  <si>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</si>
  <si>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</si>
  <si>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</si>
  <si>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</si>
  <si>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</si>
  <si>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</si>
  <si>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</si>
  <si>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</si>
  <si>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</si>
  <si>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</si>
  <si>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</si>
  <si>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</si>
  <si>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</si>
  <si>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</si>
  <si>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</si>
  <si>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</si>
  <si>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</si>
  <si>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</si>
  <si>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</si>
  <si>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</si>
  <si>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</si>
  <si>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</si>
  <si>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</si>
  <si>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</si>
  <si>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</si>
  <si>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</si>
  <si>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</si>
  <si>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</si>
  <si>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</si>
  <si>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</si>
  <si>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</si>
  <si>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</si>
  <si>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</si>
  <si>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</si>
  <si>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</si>
  <si>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</si>
  <si>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</si>
  <si>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</si>
  <si>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</si>
  <si>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</si>
  <si>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</si>
  <si>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</si>
  <si>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</si>
  <si>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</si>
  <si>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</si>
  <si>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</si>
  <si>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</si>
  <si>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</si>
  <si>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</si>
  <si>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</si>
  <si>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</si>
  <si>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</si>
  <si>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</si>
  <si>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</si>
  <si>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</si>
  <si>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</si>
  <si>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</si>
  <si>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</si>
  <si>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</si>
  <si>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</si>
  <si>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</si>
  <si>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</si>
  <si>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</si>
  <si>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</si>
  <si>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</si>
  <si>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</si>
  <si>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</si>
  <si>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</si>
  <si>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</si>
  <si>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</si>
  <si>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</si>
  <si>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</si>
  <si>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</si>
  <si>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</si>
  <si>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</si>
  <si>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</si>
  <si>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</si>
  <si>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</si>
  <si>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</si>
  <si>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</si>
  <si>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</si>
  <si>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</si>
  <si>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</si>
  <si>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</si>
  <si>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</si>
  <si>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</si>
  <si>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</si>
  <si>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</si>
  <si>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</si>
  <si>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</si>
  <si>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</si>
  <si>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</si>
  <si>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</si>
  <si>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</si>
  <si>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</si>
  <si>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</si>
  <si>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</si>
  <si>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</si>
  <si>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</si>
  <si>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</si>
  <si>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</si>
  <si>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</si>
  <si>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</si>
  <si>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</si>
  <si>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</si>
  <si>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</si>
  <si>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</si>
  <si>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</si>
  <si>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</si>
  <si>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</si>
  <si>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</si>
  <si>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</si>
  <si>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</si>
  <si>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</si>
  <si>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</si>
  <si>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</si>
  <si>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</si>
  <si>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</si>
  <si>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</si>
  <si>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</si>
  <si>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</si>
  <si>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</si>
  <si>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</si>
  <si>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</si>
  <si>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</si>
  <si>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</si>
  <si>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</si>
  <si>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</si>
  <si>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</si>
  <si>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</si>
  <si>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</si>
  <si>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</si>
  <si>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</si>
  <si>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</si>
  <si>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</si>
  <si>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</si>
  <si>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</si>
  <si>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</si>
  <si>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</si>
  <si>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</si>
  <si>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</si>
  <si>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</si>
  <si>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</si>
  <si>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</si>
  <si>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</si>
  <si>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</si>
  <si>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</si>
  <si>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</si>
  <si>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</si>
  <si>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</si>
  <si>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</si>
  <si>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</si>
  <si>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</si>
  <si>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</si>
  <si>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</si>
  <si>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</si>
  <si>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</si>
  <si>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</si>
  <si>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</si>
  <si>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</si>
  <si>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</si>
  <si>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</si>
  <si>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</si>
  <si>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</si>
  <si>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</si>
  <si>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</si>
  <si>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</si>
  <si>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</si>
  <si>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</si>
  <si>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</si>
  <si>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</si>
  <si>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</si>
  <si>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</si>
  <si>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</si>
  <si>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</si>
  <si>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</si>
  <si>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</si>
  <si>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</si>
  <si>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</si>
  <si>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</si>
  <si>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</si>
  <si>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</si>
  <si>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</si>
  <si>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</si>
  <si>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</si>
  <si>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</si>
  <si>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</si>
  <si>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</si>
  <si>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</si>
  <si>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</si>
  <si>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</si>
  <si>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</si>
  <si>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</si>
  <si>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</si>
  <si>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</si>
  <si>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</si>
  <si>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</si>
  <si>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</si>
  <si>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</si>
  <si>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</si>
  <si>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</si>
  <si>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</si>
  <si>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</si>
  <si>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</si>
  <si>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</si>
  <si>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</si>
  <si>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</si>
  <si>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</si>
  <si>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</si>
  <si>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</si>
  <si>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</si>
  <si>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</si>
  <si>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</si>
  <si>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</si>
  <si>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</si>
  <si>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</si>
  <si>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</si>
  <si>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</si>
  <si>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</si>
  <si>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</si>
  <si>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</si>
  <si>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</si>
  <si>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</si>
  <si>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</si>
  <si>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</si>
  <si>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</si>
  <si>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</si>
  <si>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</si>
  <si>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</si>
  <si>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</si>
  <si>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</si>
  <si>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</si>
  <si>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</si>
  <si>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</si>
  <si>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</si>
  <si>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</si>
  <si>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</si>
  <si>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</si>
  <si>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</si>
  <si>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</si>
  <si>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</si>
  <si>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</si>
  <si>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</si>
  <si>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</si>
  <si>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</si>
  <si>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</si>
  <si>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</si>
  <si>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</si>
  <si>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</si>
  <si>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</si>
  <si>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</si>
  <si>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</si>
  <si>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</si>
  <si>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</si>
  <si>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</si>
  <si>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</si>
  <si>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</si>
  <si>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</si>
  <si>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</si>
  <si>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</si>
  <si>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</si>
  <si>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</si>
  <si>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</si>
  <si>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</si>
  <si>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</si>
  <si>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</si>
  <si>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</si>
  <si>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</si>
  <si>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</si>
  <si>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</si>
  <si>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</si>
  <si>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</si>
  <si>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</si>
  <si>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</si>
  <si>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</si>
  <si>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</si>
  <si>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</si>
  <si>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</si>
  <si>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</si>
  <si>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</si>
  <si>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</si>
  <si>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</si>
  <si>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</si>
  <si>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</si>
  <si>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</si>
  <si>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</si>
  <si>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</si>
  <si>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</si>
  <si>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</si>
  <si>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</si>
  <si>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</si>
  <si>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</si>
  <si>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</si>
  <si>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</si>
  <si>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</si>
  <si>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</si>
  <si>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</si>
  <si>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</si>
  <si>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</si>
  <si>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</si>
  <si>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</si>
  <si>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</si>
  <si>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</si>
  <si>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</si>
  <si>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</si>
  <si>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</si>
  <si>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</si>
  <si>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</si>
  <si>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</si>
  <si>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</si>
  <si>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</si>
  <si>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</si>
  <si>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</si>
  <si>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</si>
  <si>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</si>
  <si>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</si>
  <si>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</si>
  <si>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</si>
  <si>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</si>
  <si>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</si>
  <si>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</si>
  <si>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</si>
  <si>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</si>
  <si>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</si>
  <si>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</si>
  <si>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</si>
  <si>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</si>
  <si>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</si>
  <si>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</si>
  <si>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</si>
  <si>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</si>
  <si>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</si>
  <si>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</si>
  <si>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</si>
  <si>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</si>
  <si>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</si>
  <si>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</si>
  <si>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</si>
  <si>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</si>
  <si>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</si>
  <si>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</si>
  <si>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</si>
  <si>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</si>
  <si>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</si>
  <si>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</si>
  <si>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</si>
  <si>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</si>
  <si>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</si>
  <si>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</si>
  <si>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</si>
  <si>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</si>
  <si>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</si>
  <si>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</si>
  <si>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</si>
  <si>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</si>
  <si>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</si>
  <si>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</si>
  <si>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</si>
  <si>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</si>
  <si>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</si>
  <si>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</si>
  <si>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</si>
  <si>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</si>
  <si>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</si>
  <si>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</si>
  <si>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</si>
  <si>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</si>
  <si>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</si>
  <si>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</si>
  <si>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</si>
  <si>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</si>
  <si>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</si>
  <si>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</si>
  <si>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</si>
  <si>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</si>
  <si>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</si>
  <si>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</si>
  <si>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</si>
  <si>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</si>
  <si>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</si>
  <si>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</si>
  <si>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</si>
  <si>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</si>
  <si>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</si>
  <si>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</si>
  <si>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</si>
  <si>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</si>
  <si>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</si>
  <si>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</si>
  <si>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</si>
  <si>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</si>
  <si>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</si>
  <si>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</si>
  <si>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</si>
  <si>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</si>
  <si>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</si>
  <si>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</si>
  <si>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</si>
  <si>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</si>
  <si>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</si>
  <si>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</si>
  <si>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</si>
  <si>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</si>
  <si>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</si>
  <si>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</si>
  <si>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</si>
  <si>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</si>
  <si>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</si>
  <si>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</si>
  <si>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</si>
  <si>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</si>
  <si>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</si>
  <si>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</si>
  <si>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</si>
  <si>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</si>
  <si>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</si>
  <si>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</si>
  <si>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</si>
  <si>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</si>
  <si>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</si>
  <si>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</si>
  <si>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</si>
  <si>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</si>
  <si>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</si>
  <si>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</si>
  <si>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</si>
  <si>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</si>
  <si>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</si>
  <si>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</si>
  <si>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</si>
  <si>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</si>
  <si>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</si>
  <si>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</si>
  <si>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</si>
  <si>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</si>
  <si>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</si>
  <si>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</si>
  <si>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</si>
  <si>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</si>
  <si>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</si>
  <si>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</si>
  <si>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</si>
  <si>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</si>
  <si>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</si>
  <si>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</si>
  <si>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</si>
  <si>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</si>
  <si>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</si>
  <si>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</si>
  <si>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</si>
  <si>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</si>
  <si>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</si>
  <si>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</si>
  <si>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</si>
  <si>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</si>
  <si>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</si>
  <si>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</si>
  <si>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</si>
  <si>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</si>
  <si>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</si>
  <si>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</si>
  <si>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</si>
  <si>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</si>
  <si>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</si>
  <si>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</si>
  <si>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</si>
  <si>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</si>
  <si>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</si>
  <si>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</si>
  <si>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</si>
  <si>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</si>
  <si>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</si>
  <si>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</si>
  <si>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</si>
  <si>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</si>
  <si>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</si>
  <si>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</si>
  <si>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</si>
  <si>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</si>
  <si>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</si>
  <si>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</si>
  <si>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</si>
  <si>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</si>
  <si>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</si>
  <si>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</si>
  <si>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</si>
  <si>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</si>
  <si>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</si>
  <si>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</si>
  <si>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</si>
  <si>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</si>
  <si>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</si>
  <si>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</si>
  <si>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</si>
  <si>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</si>
  <si>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</si>
  <si>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</si>
  <si>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</si>
  <si>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</si>
  <si>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</si>
  <si>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</si>
  <si>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</si>
  <si>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</si>
  <si>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</si>
  <si>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</si>
  <si>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</si>
  <si>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</si>
  <si>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</si>
  <si>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</si>
  <si>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</si>
  <si>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</si>
  <si>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</si>
  <si>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</si>
  <si>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</si>
  <si>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</si>
  <si>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</si>
  <si>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</si>
  <si>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</si>
  <si>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</si>
  <si>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</si>
  <si>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</si>
  <si>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</si>
  <si>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</si>
  <si>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</si>
  <si>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</si>
  <si>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</si>
  <si>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</si>
  <si>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</si>
  <si>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</si>
  <si>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</si>
  <si>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</si>
  <si>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</si>
  <si>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</si>
  <si>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</si>
  <si>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</si>
  <si>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</si>
  <si>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</si>
  <si>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</si>
  <si>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</si>
  <si>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</si>
  <si>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</si>
  <si>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</si>
  <si>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</si>
  <si>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</si>
  <si>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</si>
  <si>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</si>
  <si>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</si>
  <si>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</si>
  <si>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</si>
  <si>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</si>
  <si>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</si>
  <si>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</si>
  <si>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</si>
  <si>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</si>
  <si>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</si>
  <si>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</si>
  <si>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</si>
  <si>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</si>
  <si>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</si>
  <si>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</si>
  <si>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</si>
  <si>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</si>
  <si>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</si>
  <si>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</si>
  <si>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</si>
  <si>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</si>
  <si>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</si>
  <si>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</si>
  <si>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</si>
  <si>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</si>
  <si>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</si>
  <si>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</si>
  <si>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</si>
  <si>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</si>
  <si>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</si>
  <si>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</si>
  <si>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</si>
  <si>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</si>
  <si>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</si>
  <si>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</si>
  <si>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</si>
  <si>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</si>
  <si>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</si>
  <si>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</si>
  <si>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</si>
  <si>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</si>
  <si>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</si>
  <si>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</si>
  <si>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</si>
  <si>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</si>
  <si>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</si>
  <si>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</si>
  <si>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</si>
  <si>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</si>
  <si>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</si>
  <si>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</si>
  <si>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</si>
  <si>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</si>
  <si>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</si>
  <si>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</si>
  <si>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</si>
  <si>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</si>
  <si>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</si>
  <si>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</si>
  <si>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</si>
  <si>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</si>
  <si>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</si>
  <si>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</si>
  <si>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</si>
  <si>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</si>
  <si>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</si>
  <si>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</si>
  <si>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</si>
  <si>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</si>
  <si>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</si>
  <si>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</si>
  <si>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</si>
  <si>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</si>
  <si>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</si>
  <si>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</si>
  <si>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</si>
  <si>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</si>
  <si>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</si>
  <si>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</si>
  <si>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</si>
  <si>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</si>
  <si>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</si>
  <si>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</si>
  <si>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</si>
  <si>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</si>
  <si>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</si>
  <si>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</si>
  <si>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</si>
  <si>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</si>
  <si>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</si>
  <si>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</si>
  <si>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</si>
  <si>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</si>
  <si>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</si>
  <si>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</si>
  <si>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</si>
  <si>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</si>
  <si>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</si>
  <si>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</si>
  <si>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</si>
  <si>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</si>
  <si>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</si>
  <si>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</si>
  <si>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</si>
  <si>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</si>
  <si>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</si>
  <si>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</si>
  <si>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</si>
  <si>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</si>
  <si>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</si>
  <si>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</si>
  <si>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</si>
  <si>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</si>
  <si>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</si>
  <si>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</si>
  <si>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</si>
  <si>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</si>
  <si>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</si>
  <si>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</si>
  <si>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</si>
  <si>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</si>
  <si>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</si>
  <si>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</si>
  <si>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</si>
  <si>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</si>
  <si>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</si>
  <si>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</si>
  <si>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</si>
  <si>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</si>
  <si>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</si>
  <si>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</si>
  <si>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</si>
  <si>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</si>
  <si>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</si>
  <si>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</si>
  <si>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</si>
  <si>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</si>
  <si>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</si>
  <si>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</si>
  <si>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</si>
  <si>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</si>
  <si>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</si>
  <si>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</si>
  <si>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</si>
  <si>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</si>
  <si>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</si>
  <si>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</si>
  <si>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</si>
  <si>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</si>
  <si>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</si>
  <si>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</si>
  <si>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</si>
  <si>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</si>
  <si>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</si>
  <si>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</si>
  <si>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</si>
  <si>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</si>
  <si>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</si>
  <si>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</si>
  <si>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</si>
  <si>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</si>
  <si>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</si>
  <si>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</si>
  <si>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</si>
  <si>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</si>
  <si>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</si>
  <si>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</si>
  <si>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</si>
  <si>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</si>
  <si>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</si>
  <si>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</si>
  <si>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</si>
  <si>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</si>
  <si>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</si>
  <si>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</si>
  <si>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</si>
  <si>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</si>
  <si>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</si>
  <si>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</si>
  <si>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</si>
  <si>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</si>
  <si>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</si>
  <si>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</si>
  <si>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</si>
  <si>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</si>
  <si>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</si>
  <si>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</si>
  <si>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</si>
  <si>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</si>
  <si>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</si>
  <si>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</si>
  <si>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</si>
  <si>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</si>
  <si>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</si>
  <si>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</si>
  <si>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</si>
  <si>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</si>
  <si>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</si>
  <si>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</si>
  <si>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</si>
  <si>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</si>
  <si>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</si>
  <si>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</si>
  <si>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</si>
  <si>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</si>
  <si>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</si>
  <si>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</si>
  <si>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</si>
  <si>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</si>
  <si>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</si>
  <si>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</si>
  <si>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</si>
  <si>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</si>
  <si>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</si>
  <si>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</si>
  <si>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</si>
  <si>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</si>
  <si>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</si>
  <si>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</si>
  <si>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</si>
  <si>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</si>
  <si>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</si>
  <si>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</si>
  <si>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</si>
  <si>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</si>
  <si>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</si>
  <si>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</si>
  <si>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</si>
  <si>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</si>
  <si>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</si>
  <si>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</si>
  <si>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</si>
  <si>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</si>
  <si>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</si>
  <si>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</si>
  <si>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</si>
  <si>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</si>
  <si>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</si>
  <si>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</si>
  <si>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</si>
  <si>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</si>
  <si>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</si>
  <si>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</si>
  <si>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</si>
  <si>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</si>
  <si>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</si>
  <si>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</si>
  <si>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</si>
  <si>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</si>
  <si>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</si>
  <si>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</si>
  <si>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</si>
  <si>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</si>
  <si>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</si>
  <si>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</si>
  <si>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</si>
  <si>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</si>
  <si>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</si>
  <si>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</si>
  <si>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</si>
  <si>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</si>
  <si>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</si>
  <si>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</si>
  <si>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</si>
  <si>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</si>
  <si>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</si>
  <si>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</si>
  <si>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</si>
  <si>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</si>
  <si>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</si>
  <si>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</si>
  <si>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</si>
  <si>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</si>
  <si>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</si>
  <si>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</si>
  <si>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</si>
  <si>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</si>
  <si>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</si>
  <si>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</si>
  <si>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</si>
  <si>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</si>
  <si>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</si>
  <si>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</si>
  <si>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</si>
  <si>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</si>
  <si>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</si>
  <si>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</si>
  <si>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</si>
  <si>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</si>
  <si>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</si>
  <si>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</si>
  <si>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</si>
  <si>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</si>
  <si>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</si>
  <si>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</si>
  <si>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</si>
  <si>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</si>
  <si>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</si>
  <si>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</si>
  <si>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</si>
  <si>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</si>
  <si>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</si>
  <si>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</si>
  <si>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</si>
  <si>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</si>
  <si>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</si>
  <si>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</si>
  <si>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</si>
  <si>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</si>
  <si>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</si>
  <si>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</si>
  <si>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</si>
  <si>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</si>
  <si>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</si>
  <si>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</si>
  <si>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</si>
  <si>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</si>
  <si>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</si>
  <si>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</si>
  <si>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</si>
  <si>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</si>
  <si>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</si>
  <si>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</si>
  <si>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</si>
  <si>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</si>
  <si>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</si>
  <si>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</si>
  <si>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</si>
  <si>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</si>
  <si>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</si>
  <si>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</si>
  <si>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</si>
  <si>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</si>
  <si>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</si>
  <si>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</si>
  <si>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</si>
  <si>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</si>
  <si>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</si>
  <si>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</si>
  <si>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</si>
  <si>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</si>
  <si>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</si>
  <si>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</si>
  <si>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</si>
  <si>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</si>
  <si>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</si>
  <si>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</si>
  <si>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</si>
  <si>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</si>
  <si>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</si>
  <si>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</si>
  <si>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</si>
  <si>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</si>
  <si>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</si>
  <si>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</si>
  <si>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</si>
  <si>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</si>
  <si>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</si>
  <si>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</si>
  <si>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</si>
  <si>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</si>
  <si>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</si>
  <si>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</si>
  <si>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</si>
  <si>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</si>
  <si>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</si>
  <si>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</si>
  <si>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</si>
  <si>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</si>
  <si>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</si>
  <si>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</si>
  <si>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</si>
  <si>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</si>
  <si>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</si>
  <si>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</si>
  <si>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</si>
  <si>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</si>
  <si>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</si>
  <si>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</si>
  <si>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</si>
  <si>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</si>
  <si>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</si>
  <si>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</si>
  <si>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</si>
  <si>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</si>
  <si>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</si>
  <si>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</si>
  <si>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</si>
  <si>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</si>
  <si>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</si>
  <si>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</si>
  <si>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</si>
  <si>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</si>
  <si>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</si>
  <si>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</si>
  <si>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</si>
  <si>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</si>
  <si>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</si>
  <si>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</si>
  <si>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</si>
  <si>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</si>
  <si>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</si>
  <si>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</si>
  <si>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</si>
  <si>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</si>
  <si>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</si>
  <si>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</si>
  <si>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</si>
  <si>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</si>
  <si>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</si>
  <si>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</si>
  <si>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</si>
  <si>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</si>
  <si>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</si>
  <si>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</si>
  <si>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</si>
  <si>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</si>
  <si>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</si>
  <si>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</si>
  <si>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</si>
  <si>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</si>
  <si>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</si>
  <si>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</si>
  <si>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</si>
  <si>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</si>
  <si>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</si>
  <si>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</si>
  <si>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</si>
  <si>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</si>
  <si>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</si>
  <si>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</si>
  <si>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</si>
  <si>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</si>
  <si>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</si>
  <si>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</si>
  <si>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</si>
  <si>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</si>
  <si>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</si>
  <si>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</si>
  <si>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</si>
  <si>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</si>
  <si>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</si>
  <si>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</si>
  <si>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</si>
  <si>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</si>
  <si>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</si>
  <si>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</si>
  <si>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</si>
  <si>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</si>
  <si>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</si>
  <si>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</si>
  <si>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</si>
  <si>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</si>
  <si>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</si>
  <si>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</si>
  <si>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</si>
  <si>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</si>
  <si>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</si>
  <si>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</si>
  <si>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</si>
  <si>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</si>
  <si>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</si>
  <si>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</si>
  <si>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</si>
  <si>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</si>
  <si>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</si>
  <si>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</si>
  <si>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</si>
  <si>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</si>
  <si>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</si>
  <si>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</si>
  <si>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</si>
  <si>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</si>
  <si>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</si>
  <si>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</si>
  <si>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</si>
  <si>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</si>
  <si>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</si>
  <si>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</si>
  <si>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</si>
  <si>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</si>
  <si>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</si>
  <si>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</si>
  <si>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</si>
  <si>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</si>
  <si>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</si>
  <si>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</si>
  <si>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</si>
  <si>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</si>
  <si>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</si>
  <si>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</si>
  <si>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</si>
  <si>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</si>
  <si>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</si>
  <si>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</si>
  <si>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</si>
  <si>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</si>
  <si>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</si>
  <si>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</si>
  <si>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</si>
  <si>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</si>
  <si>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</si>
  <si>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</si>
  <si>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</si>
  <si>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</si>
  <si>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</si>
  <si>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</si>
  <si>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</si>
  <si>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</si>
  <si>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</si>
  <si>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</si>
  <si>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</si>
  <si>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</si>
  <si>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</si>
  <si>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</si>
  <si>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</si>
  <si>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</si>
  <si>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</si>
  <si>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</si>
  <si>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</si>
  <si>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</si>
  <si>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</si>
  <si>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</si>
  <si>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</si>
  <si>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</si>
  <si>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</si>
  <si>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</si>
  <si>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</si>
  <si>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</si>
  <si>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</si>
  <si>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</si>
  <si>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</si>
  <si>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</si>
  <si>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</si>
  <si>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</si>
  <si>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</si>
  <si>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</si>
  <si>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</si>
  <si>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</si>
  <si>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</si>
  <si>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</si>
  <si>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</si>
  <si>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</si>
  <si>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</si>
  <si>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</si>
  <si>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</si>
  <si>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</si>
  <si>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</si>
  <si>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</si>
  <si>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</si>
  <si>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</si>
  <si>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</si>
  <si>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</si>
  <si>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</si>
  <si>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</si>
  <si>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</si>
  <si>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</si>
  <si>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</si>
  <si>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</si>
  <si>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</si>
  <si>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</si>
  <si>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</si>
  <si>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</si>
  <si>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</si>
  <si>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</si>
  <si>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</si>
  <si>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</si>
  <si>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</si>
  <si>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</si>
  <si>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</si>
  <si>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</si>
  <si>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</si>
  <si>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</si>
  <si>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</si>
  <si>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</si>
  <si>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</si>
  <si>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</si>
  <si>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</si>
  <si>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</si>
  <si>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</si>
  <si>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</si>
  <si>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</si>
  <si>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</si>
  <si>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</si>
  <si>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</si>
  <si>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</si>
  <si>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</si>
  <si>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</si>
  <si>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</si>
  <si>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</si>
  <si>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</si>
  <si>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</si>
  <si>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</si>
  <si>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</si>
  <si>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</si>
  <si>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</si>
  <si>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</si>
  <si>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</si>
  <si>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</si>
  <si>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</si>
  <si>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</si>
  <si>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</si>
  <si>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</si>
  <si>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</si>
  <si>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</si>
  <si>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</si>
  <si>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</si>
  <si>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</si>
  <si>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</si>
  <si>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</si>
  <si>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</si>
  <si>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</si>
  <si>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</si>
  <si>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</si>
  <si>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</si>
  <si>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</si>
  <si>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</si>
  <si>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</si>
  <si>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</si>
  <si>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</si>
  <si>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</si>
  <si>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</si>
  <si>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</si>
  <si>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</si>
  <si>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</si>
  <si>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</si>
  <si>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</si>
  <si>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</si>
  <si>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</si>
  <si>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</si>
  <si>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</si>
  <si>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</si>
  <si>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</si>
  <si>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</si>
  <si>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</si>
  <si>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</si>
  <si>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</si>
  <si>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</si>
  <si>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</si>
  <si>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</si>
  <si>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</si>
  <si>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</si>
  <si>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</si>
  <si>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</si>
  <si>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</si>
  <si>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</si>
  <si>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</si>
  <si>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</si>
  <si>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</si>
  <si>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</si>
  <si>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</si>
  <si>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</si>
  <si>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</si>
  <si>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</si>
  <si>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</si>
  <si>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</si>
  <si>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</si>
  <si>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</si>
  <si>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</si>
  <si>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</si>
  <si>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</si>
  <si>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</si>
  <si>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</si>
  <si>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</si>
  <si>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</si>
  <si>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</si>
  <si>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</si>
  <si>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</si>
  <si>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</si>
  <si>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</si>
  <si>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</si>
  <si>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</si>
  <si>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</si>
  <si>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</si>
  <si>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</si>
  <si>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</si>
  <si>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</si>
  <si>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</si>
  <si>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</si>
  <si>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</si>
  <si>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</si>
  <si>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</si>
  <si>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</si>
  <si>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</si>
  <si>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</si>
  <si>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</si>
  <si>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</si>
  <si>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</si>
  <si>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</si>
  <si>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</si>
  <si>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</si>
  <si>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</si>
  <si>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</si>
  <si>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</si>
  <si>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</si>
  <si>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</si>
  <si>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</si>
  <si>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</si>
  <si>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</si>
  <si>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</si>
  <si>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</si>
  <si>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</si>
  <si>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</si>
  <si>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</si>
  <si>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</si>
  <si>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</si>
  <si>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</si>
  <si>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</si>
  <si>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</si>
  <si>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</si>
  <si>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</si>
  <si>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</si>
  <si>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</si>
  <si>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</si>
  <si>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</si>
  <si>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</si>
  <si>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</si>
  <si>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</si>
  <si>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</si>
  <si>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</si>
  <si>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</si>
  <si>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</si>
  <si>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</si>
  <si>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</si>
  <si>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</si>
  <si>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</si>
  <si>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</si>
  <si>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</si>
  <si>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</si>
  <si>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</si>
  <si>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</si>
  <si>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</si>
  <si>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</si>
  <si>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</si>
  <si>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</si>
  <si>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</si>
  <si>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</si>
  <si>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</si>
  <si>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</si>
  <si>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</si>
  <si>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</si>
  <si>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</si>
  <si>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</si>
  <si>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</si>
  <si>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</si>
  <si>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</si>
  <si>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</si>
  <si>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</si>
  <si>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</si>
  <si>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</si>
  <si>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</si>
  <si>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</si>
  <si>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</si>
  <si>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</si>
  <si>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</si>
  <si>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</si>
  <si>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</si>
  <si>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</si>
  <si>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</si>
  <si>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</si>
  <si>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</si>
  <si>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</si>
  <si>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</si>
  <si>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</si>
  <si>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</si>
  <si>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</si>
  <si>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</si>
  <si>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</si>
  <si>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</si>
  <si>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</si>
  <si>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</si>
  <si>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</si>
  <si>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</si>
  <si>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</si>
  <si>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</si>
  <si>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</si>
  <si>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</si>
  <si>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</si>
  <si>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</si>
  <si>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</si>
  <si>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</si>
  <si>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</si>
  <si>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</si>
  <si>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</si>
  <si>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</si>
  <si>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</si>
  <si>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</si>
  <si>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</si>
  <si>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</si>
  <si>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</si>
  <si>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</si>
  <si>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</si>
  <si>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</si>
  <si>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</si>
  <si>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</si>
  <si>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</si>
  <si>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</si>
  <si>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</si>
  <si>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</si>
  <si>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</si>
  <si>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</si>
  <si>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</si>
  <si>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</si>
  <si>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</si>
  <si>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</si>
  <si>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</si>
  <si>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</si>
  <si>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</si>
  <si>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</si>
  <si>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</si>
  <si>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</si>
  <si>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</si>
  <si>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</si>
  <si>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</si>
  <si>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</si>
  <si>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</si>
  <si>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</si>
  <si>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</si>
  <si>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</si>
  <si>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</si>
  <si>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</si>
  <si>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</si>
  <si>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</si>
  <si>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</si>
  <si>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</si>
  <si>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</si>
  <si>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</si>
  <si>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</si>
  <si>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</si>
  <si>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</si>
  <si>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</si>
  <si>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</si>
  <si>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</si>
  <si>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</si>
  <si>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</si>
  <si>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</si>
  <si>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</si>
  <si>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</si>
  <si>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</si>
  <si>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</si>
  <si>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</si>
  <si>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</si>
  <si>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</si>
  <si>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</si>
  <si>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</si>
  <si>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</si>
  <si>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</si>
  <si>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</si>
  <si>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</si>
  <si>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</si>
  <si>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</si>
  <si>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</si>
  <si>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</si>
  <si>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</si>
  <si>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</si>
  <si>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</si>
  <si>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</si>
  <si>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</si>
  <si>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</si>
  <si>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</si>
  <si>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</si>
  <si>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</si>
  <si>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</si>
  <si>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</si>
  <si>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</si>
  <si>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</si>
  <si>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</si>
  <si>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</si>
  <si>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</si>
  <si>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</si>
  <si>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</si>
  <si>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</si>
  <si>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</si>
  <si>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</si>
  <si>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</si>
  <si>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</si>
  <si>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</si>
  <si>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</si>
  <si>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</si>
  <si>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</si>
  <si>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</si>
  <si>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</si>
  <si>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</si>
  <si>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</si>
  <si>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</si>
  <si>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</si>
  <si>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</si>
  <si>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</si>
  <si>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</si>
  <si>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</si>
  <si>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</si>
  <si>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</si>
  <si>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</si>
  <si>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</si>
  <si>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</si>
  <si>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</si>
  <si>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</si>
  <si>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</si>
  <si>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</si>
  <si>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</si>
  <si>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</si>
  <si>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</si>
  <si>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</si>
  <si>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</si>
  <si>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</si>
  <si>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</si>
  <si>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</si>
  <si>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</si>
  <si>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</si>
  <si>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</si>
  <si>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</si>
  <si>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</si>
  <si>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</si>
  <si>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</si>
  <si>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</si>
  <si>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</si>
  <si>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</si>
  <si>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</si>
  <si>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</si>
  <si>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</si>
  <si>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</si>
  <si>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</si>
  <si>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</si>
  <si>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</si>
  <si>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</si>
  <si>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</si>
  <si>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</si>
  <si>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</si>
  <si>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</si>
  <si>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</si>
  <si>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</si>
  <si>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</si>
  <si>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</si>
  <si>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</si>
  <si>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</si>
  <si>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</si>
  <si>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</si>
  <si>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</si>
  <si>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</si>
  <si>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</si>
  <si>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</si>
  <si>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</si>
  <si>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</si>
  <si>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</si>
  <si>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</si>
  <si>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</si>
  <si>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</si>
  <si>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</si>
  <si>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</si>
  <si>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</si>
  <si>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</si>
  <si>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</si>
  <si>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</si>
  <si>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</si>
  <si>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</si>
  <si>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</si>
  <si>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</si>
  <si>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</si>
  <si>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</si>
  <si>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</si>
  <si>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</si>
  <si>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</si>
  <si>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</si>
  <si>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</si>
  <si>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</si>
  <si>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</si>
  <si>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</si>
  <si>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</si>
  <si>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</si>
  <si>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</si>
  <si>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</si>
  <si>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</si>
  <si>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</si>
  <si>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</si>
  <si>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</si>
  <si>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</si>
  <si>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</si>
  <si>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</si>
  <si>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</si>
  <si>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</si>
  <si>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</si>
  <si>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</si>
  <si>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</si>
  <si>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</si>
  <si>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</si>
  <si>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</si>
  <si>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</si>
  <si>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</si>
  <si>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</si>
  <si>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</si>
  <si>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</si>
  <si>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</si>
  <si>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</si>
  <si>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</si>
  <si>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</si>
  <si>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</si>
  <si>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</si>
  <si>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</si>
  <si>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</si>
  <si>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</si>
  <si>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</si>
  <si>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</si>
  <si>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</si>
  <si>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</si>
  <si>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</si>
  <si>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</si>
  <si>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</si>
  <si>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</si>
  <si>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</si>
  <si>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</si>
  <si>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</si>
  <si>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</si>
  <si>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</si>
  <si>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</si>
  <si>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</si>
  <si>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</si>
  <si>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</si>
  <si>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</si>
  <si>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</si>
  <si>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</si>
  <si>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</si>
  <si>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</si>
  <si>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</si>
  <si>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</si>
  <si>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</si>
  <si>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</si>
  <si>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</si>
  <si>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</si>
  <si>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</si>
  <si>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</si>
  <si>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</si>
  <si>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</si>
  <si>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</si>
  <si>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</si>
  <si>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</si>
  <si>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</si>
  <si>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</si>
  <si>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</si>
  <si>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</si>
  <si>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</si>
  <si>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</si>
  <si>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</si>
  <si>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</si>
  <si>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</si>
  <si>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</si>
  <si>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</si>
  <si>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</si>
  <si>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</si>
  <si>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</si>
  <si>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</si>
  <si>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</si>
  <si>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</si>
  <si>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</si>
  <si>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</si>
  <si>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</si>
  <si>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</si>
  <si>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</si>
  <si>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</si>
  <si>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</si>
  <si>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</si>
  <si>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</si>
  <si>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</si>
  <si>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</si>
  <si>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</si>
  <si>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</si>
  <si>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</si>
  <si>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</si>
  <si>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</si>
  <si>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</si>
  <si>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</si>
  <si>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</si>
  <si>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</si>
  <si>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</si>
  <si>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</si>
  <si>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</si>
  <si>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</si>
  <si>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</si>
  <si>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</si>
  <si>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</si>
  <si>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</si>
  <si>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</si>
  <si>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</si>
  <si>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</si>
  <si>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</si>
  <si>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</si>
  <si>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</si>
  <si>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</si>
  <si>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</si>
  <si>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</si>
  <si>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</si>
  <si>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</si>
  <si>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</si>
  <si>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</si>
  <si>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</si>
  <si>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</si>
  <si>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</si>
  <si>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</si>
  <si>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</si>
  <si>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</si>
  <si>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</si>
  <si>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</si>
  <si>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</si>
  <si>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</si>
  <si>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</si>
  <si>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</si>
  <si>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</si>
  <si>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</si>
  <si>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</si>
  <si>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</si>
  <si>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</si>
  <si>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</si>
  <si>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</si>
  <si>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</si>
  <si>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</si>
  <si>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</si>
  <si>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</si>
  <si>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</si>
  <si>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</si>
  <si>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</si>
  <si>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</si>
  <si>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</si>
  <si>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</si>
  <si>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</si>
  <si>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</si>
  <si>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</si>
  <si>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</si>
  <si>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</si>
  <si>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</si>
  <si>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</si>
  <si>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</si>
  <si>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</si>
  <si>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</si>
  <si>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</si>
  <si>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</si>
  <si>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</si>
  <si>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</si>
  <si>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</si>
  <si>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</si>
  <si>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</si>
  <si>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</si>
  <si>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</si>
  <si>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</si>
  <si>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</si>
  <si>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</si>
  <si>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</si>
  <si>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</si>
  <si>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</si>
  <si>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</si>
  <si>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</si>
  <si>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</si>
  <si>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</si>
  <si>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</si>
  <si>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</si>
  <si>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</si>
  <si>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</si>
  <si>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</si>
  <si>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</si>
  <si>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</si>
  <si>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</si>
  <si>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</si>
  <si>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</si>
  <si>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</si>
  <si>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</si>
  <si>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</si>
  <si>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</si>
  <si>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</si>
  <si>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</si>
  <si>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</si>
  <si>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</si>
  <si>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</si>
  <si>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</si>
  <si>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</si>
  <si>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</si>
  <si>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</si>
  <si>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</si>
  <si>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</si>
  <si>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</si>
  <si>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</si>
  <si>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</si>
  <si>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</si>
  <si>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</si>
  <si>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</si>
  <si>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</si>
  <si>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</si>
  <si>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</si>
  <si>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</si>
  <si>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</si>
  <si>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</si>
  <si>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</si>
  <si>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</si>
  <si>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</si>
  <si>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</si>
  <si>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</si>
  <si>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</si>
  <si>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</si>
  <si>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</si>
  <si>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</si>
  <si>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</si>
  <si>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</si>
  <si>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</si>
  <si>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</si>
  <si>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</si>
  <si>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</si>
  <si>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</si>
  <si>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</si>
  <si>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</si>
  <si>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</si>
  <si>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</si>
  <si>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</si>
  <si>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</si>
  <si>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</si>
  <si>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</si>
  <si>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</si>
  <si>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</si>
  <si>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</si>
  <si>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</si>
  <si>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</si>
  <si>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</si>
  <si>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</si>
  <si>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</si>
  <si>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</si>
  <si>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</si>
  <si>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</si>
  <si>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</si>
  <si>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</si>
  <si>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</si>
  <si>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</si>
  <si>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</si>
  <si>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</si>
  <si>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</si>
  <si>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</si>
  <si>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</si>
  <si>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</si>
  <si>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</si>
  <si>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</si>
  <si>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</si>
  <si>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</si>
  <si>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</si>
  <si>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</si>
  <si>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</si>
  <si>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</si>
  <si>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</si>
  <si>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</si>
  <si>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</si>
  <si>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</si>
  <si>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</si>
  <si>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</si>
  <si>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</si>
  <si>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</si>
  <si>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</si>
  <si>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</si>
  <si>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</si>
  <si>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</si>
  <si>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</si>
  <si>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</si>
  <si>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</si>
  <si>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</si>
  <si>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</si>
  <si>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</si>
  <si>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</si>
  <si>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</si>
  <si>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</si>
  <si>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</si>
  <si>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</si>
  <si>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</si>
  <si>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</si>
  <si>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</si>
  <si>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</si>
  <si>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</si>
  <si>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</si>
  <si>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</si>
  <si>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</si>
  <si>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</si>
  <si>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</si>
  <si>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</si>
  <si>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</si>
  <si>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</si>
  <si>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</si>
  <si>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</si>
  <si>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</si>
  <si>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</si>
  <si>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</si>
  <si>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</si>
  <si>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</si>
  <si>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</si>
  <si>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</si>
  <si>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</si>
  <si>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</si>
  <si>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</si>
  <si>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</si>
  <si>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</si>
  <si>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</si>
  <si>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</si>
  <si>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</si>
  <si>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</si>
  <si>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</si>
  <si>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</si>
  <si>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</si>
  <si>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</si>
  <si>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</si>
  <si>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</si>
  <si>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</si>
  <si>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</si>
  <si>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</si>
  <si>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</si>
  <si>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</si>
  <si>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</si>
  <si>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</si>
  <si>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</si>
  <si>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</si>
  <si>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</si>
  <si>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</si>
  <si>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</si>
  <si>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</si>
  <si>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</si>
  <si>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</si>
  <si>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</si>
  <si>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</si>
  <si>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</si>
  <si>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</si>
  <si>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</si>
  <si>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</si>
  <si>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</si>
  <si>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</si>
  <si>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</si>
  <si>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</si>
  <si>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</si>
  <si>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</si>
  <si>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</si>
  <si>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</si>
  <si>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</si>
  <si>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</si>
  <si>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</si>
  <si>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</si>
  <si>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</si>
  <si>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</si>
  <si>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</si>
  <si>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</si>
  <si>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</si>
  <si>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</si>
  <si>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</si>
  <si>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</si>
  <si>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</si>
  <si>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</si>
  <si>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</si>
  <si>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</si>
  <si>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</si>
  <si>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</si>
  <si>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</si>
  <si>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</si>
  <si>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</si>
  <si>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</si>
  <si>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</si>
  <si>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</si>
  <si>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</si>
  <si>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</si>
  <si>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</si>
  <si>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</si>
  <si>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</si>
  <si>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</si>
  <si>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</si>
  <si>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</si>
  <si>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</si>
  <si>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</si>
  <si>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</si>
  <si>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</si>
  <si>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</si>
  <si>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</si>
  <si>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</si>
  <si>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</si>
  <si>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</si>
  <si>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</si>
  <si>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</si>
  <si>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</si>
  <si>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</si>
  <si>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</si>
  <si>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</si>
  <si>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</si>
  <si>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</si>
  <si>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</si>
  <si>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</si>
  <si>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</si>
  <si>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</si>
  <si>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</si>
  <si>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</si>
  <si>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</si>
  <si>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</si>
  <si>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</si>
  <si>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</si>
  <si>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</si>
  <si>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</si>
  <si>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</si>
  <si>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</si>
  <si>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</si>
  <si>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</si>
  <si>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</si>
  <si>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</si>
  <si>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</si>
  <si>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</si>
  <si>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</si>
  <si>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</si>
  <si>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</si>
  <si>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</si>
  <si>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</si>
  <si>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</si>
  <si>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</si>
  <si>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</si>
  <si>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</si>
  <si>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</si>
  <si>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</si>
  <si>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</si>
  <si>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</si>
  <si>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</si>
  <si>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</si>
  <si>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</si>
  <si>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</si>
  <si>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</si>
  <si>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</si>
  <si>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</si>
  <si>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</si>
  <si>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</si>
  <si>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</si>
  <si>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</si>
  <si>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</si>
  <si>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</si>
  <si>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</si>
  <si>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</si>
  <si>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</si>
  <si>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</si>
  <si>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</si>
  <si>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</si>
  <si>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</si>
  <si>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</si>
  <si>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</si>
  <si>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</si>
  <si>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</si>
  <si>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</si>
  <si>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</si>
  <si>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</si>
  <si>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</si>
  <si>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</si>
  <si>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</si>
  <si>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</si>
  <si>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</si>
  <si>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</si>
  <si>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</si>
  <si>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</si>
  <si>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</si>
  <si>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</si>
  <si>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</si>
  <si>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</si>
  <si>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</si>
  <si>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</si>
  <si>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</si>
  <si>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</si>
  <si>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</si>
  <si>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</si>
  <si>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</si>
  <si>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</si>
  <si>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</si>
  <si>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</si>
  <si>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</si>
  <si>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</si>
  <si>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</si>
  <si>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</si>
  <si>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</si>
  <si>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</si>
  <si>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</si>
  <si>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</si>
  <si>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</si>
  <si>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</si>
  <si>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</si>
  <si>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</si>
  <si>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</si>
  <si>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</si>
  <si>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</si>
  <si>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</si>
  <si>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</si>
  <si>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</si>
  <si>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</si>
  <si>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</si>
  <si>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</si>
  <si>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</si>
  <si>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</si>
  <si>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</si>
  <si>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</si>
  <si>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</si>
  <si>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</si>
  <si>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</si>
  <si>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</si>
  <si>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</si>
  <si>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</si>
  <si>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</si>
  <si>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</si>
  <si>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</si>
  <si>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</si>
  <si>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</si>
  <si>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</si>
  <si>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</si>
  <si>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</si>
  <si>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</si>
  <si>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</si>
  <si>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</si>
  <si>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</si>
  <si>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</si>
  <si>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</si>
  <si>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</si>
  <si>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</si>
  <si>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</si>
  <si>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</si>
  <si>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</si>
  <si>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</si>
  <si>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</si>
  <si>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</si>
  <si>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</si>
  <si>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</si>
  <si>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</si>
  <si>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</si>
  <si>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</si>
  <si>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</si>
  <si>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</si>
  <si>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</si>
  <si>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</si>
  <si>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</si>
  <si>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</si>
  <si>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</si>
  <si>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</si>
  <si>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</si>
  <si>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</si>
  <si>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</si>
  <si>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</si>
  <si>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</si>
  <si>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</si>
  <si>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</si>
  <si>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</si>
  <si>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</si>
  <si>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</si>
  <si>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</si>
  <si>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</si>
  <si>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</si>
  <si>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</si>
  <si>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</si>
  <si>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</si>
  <si>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</si>
  <si>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</si>
  <si>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</si>
  <si>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</si>
  <si>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</si>
  <si>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</si>
  <si>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</si>
  <si>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</si>
  <si>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</si>
  <si>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</si>
  <si>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</si>
  <si>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</si>
  <si>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</si>
  <si>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</si>
  <si>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</si>
  <si>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</si>
  <si>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</si>
  <si>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</si>
  <si>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</si>
  <si>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</si>
  <si>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</si>
  <si>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</si>
  <si>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</si>
  <si>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</si>
  <si>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</si>
  <si>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</si>
  <si>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</si>
  <si>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</si>
  <si>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</si>
  <si>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</si>
  <si>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</si>
  <si>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</si>
  <si>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</si>
  <si>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</si>
  <si>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</si>
  <si>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</si>
  <si>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</si>
  <si>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</si>
  <si>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</si>
  <si>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</si>
  <si>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</si>
  <si>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</si>
  <si>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</si>
  <si>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</si>
  <si>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</si>
  <si>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</si>
  <si>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</si>
  <si>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</si>
  <si>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</si>
  <si>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</si>
  <si>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</si>
  <si>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</si>
  <si>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</si>
  <si>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</si>
  <si>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</si>
  <si>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</si>
  <si>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</si>
  <si>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</si>
  <si>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</si>
  <si>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</si>
  <si>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</si>
  <si>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</si>
  <si>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</si>
  <si>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</si>
  <si>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</si>
  <si>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</si>
  <si>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</si>
  <si>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</si>
  <si>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</si>
  <si>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</si>
  <si>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</si>
  <si>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</si>
  <si>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</si>
  <si>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</si>
  <si>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</si>
  <si>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</si>
  <si>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</si>
  <si>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</si>
  <si>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</si>
  <si>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</si>
  <si>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</si>
  <si>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</si>
  <si>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</si>
  <si>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</si>
  <si>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</si>
  <si>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</si>
  <si>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</si>
  <si>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</si>
  <si>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</si>
  <si>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</si>
  <si>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</si>
  <si>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</si>
  <si>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</si>
  <si>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</si>
  <si>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</si>
  <si>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</si>
  <si>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</si>
  <si>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</si>
  <si>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</si>
  <si>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</si>
  <si>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</si>
  <si>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</si>
  <si>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</si>
  <si>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</si>
  <si>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</si>
  <si>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</si>
  <si>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</si>
  <si>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</si>
  <si>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</si>
  <si>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</si>
  <si>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</si>
  <si>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</si>
  <si>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</si>
  <si>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</si>
  <si>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</si>
  <si>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</si>
  <si>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</si>
  <si>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</si>
  <si>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</si>
  <si>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</si>
  <si>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</si>
  <si>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</si>
  <si>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</si>
  <si>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</si>
  <si>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</si>
  <si>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</si>
  <si>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</si>
  <si>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</si>
  <si>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</si>
  <si>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</si>
  <si>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</si>
  <si>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</si>
  <si>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</si>
  <si>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</si>
  <si>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</si>
  <si>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</si>
  <si>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</si>
  <si>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</si>
  <si>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</si>
  <si>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</si>
  <si>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</si>
  <si>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</si>
  <si>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</si>
  <si>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</si>
  <si>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</si>
  <si>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</si>
  <si>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</si>
  <si>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</si>
  <si>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</si>
  <si>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</si>
  <si>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</si>
  <si>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</si>
  <si>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</si>
  <si>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</si>
  <si>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</si>
  <si>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</si>
  <si>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</si>
  <si>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</si>
  <si>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</si>
  <si>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</si>
  <si>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</si>
  <si>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</si>
  <si>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</si>
  <si>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</si>
  <si>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</si>
  <si>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</si>
  <si>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</si>
  <si>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</si>
  <si>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</si>
  <si>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</si>
  <si>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</si>
  <si>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</si>
  <si>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</si>
  <si>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</si>
  <si>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</si>
  <si>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</si>
  <si>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</si>
  <si>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</si>
  <si>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</si>
  <si>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</si>
  <si>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</si>
  <si>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</si>
  <si>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</si>
  <si>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</si>
  <si>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</si>
  <si>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</si>
  <si>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</si>
  <si>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</si>
  <si>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</si>
  <si>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</si>
  <si>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</si>
  <si>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</si>
  <si>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</si>
  <si>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</si>
  <si>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</si>
  <si>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</si>
  <si>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</si>
  <si>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</si>
  <si>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</si>
  <si>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</si>
  <si>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</si>
  <si>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</si>
  <si>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</si>
  <si>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</si>
  <si>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</si>
  <si>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</si>
  <si>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</si>
  <si>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</si>
  <si>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</si>
  <si>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</si>
  <si>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</si>
  <si>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</si>
  <si>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</si>
  <si>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</si>
  <si>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</si>
  <si>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</si>
  <si>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</si>
  <si>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</si>
  <si>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</si>
  <si>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</si>
  <si>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</si>
  <si>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</si>
  <si>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</si>
  <si>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</si>
  <si>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</si>
  <si>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</si>
  <si>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</si>
  <si>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</si>
  <si>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</si>
  <si>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</si>
  <si>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</si>
  <si>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</si>
  <si>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</si>
  <si>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</si>
  <si>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</si>
  <si>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</si>
  <si>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</si>
  <si>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</si>
  <si>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</si>
  <si>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</si>
  <si>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</si>
  <si>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</si>
  <si>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</si>
  <si>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</si>
  <si>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</si>
  <si>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</si>
  <si>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</si>
  <si>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</si>
  <si>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</si>
  <si>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</si>
  <si>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</si>
  <si>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</si>
  <si>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</si>
  <si>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</si>
  <si>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</si>
  <si>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</si>
  <si>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</si>
  <si>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</si>
  <si>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</si>
  <si>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</si>
  <si>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</si>
  <si>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</si>
  <si>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</si>
  <si>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</si>
  <si>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</si>
  <si>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</si>
  <si>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</si>
  <si>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</si>
  <si>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</si>
  <si>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</si>
  <si>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</si>
  <si>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</si>
  <si>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</si>
  <si>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</si>
  <si>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</si>
  <si>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</si>
  <si>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</si>
  <si>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</si>
  <si>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</si>
  <si>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</si>
  <si>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</si>
  <si>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</si>
  <si>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</si>
  <si>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</si>
  <si>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</si>
  <si>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</si>
  <si>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</si>
  <si>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</si>
  <si>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</si>
  <si>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</si>
  <si>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</si>
  <si>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</si>
  <si>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</si>
  <si>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</si>
  <si>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</si>
  <si>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</si>
  <si>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</si>
  <si>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</si>
  <si>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</si>
  <si>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</si>
  <si>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</si>
  <si>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</si>
  <si>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</si>
  <si>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</si>
  <si>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</si>
  <si>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</si>
  <si>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</si>
  <si>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</si>
  <si>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</si>
  <si>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</si>
  <si>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</si>
  <si>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</si>
  <si>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</si>
  <si>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</si>
  <si>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</si>
  <si>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</si>
  <si>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</si>
  <si>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</si>
  <si>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</si>
  <si>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</si>
  <si>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</si>
  <si>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</si>
  <si>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</si>
  <si>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</si>
  <si>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</si>
  <si>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</si>
  <si>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</si>
  <si>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</si>
  <si>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</si>
  <si>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</si>
  <si>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</si>
  <si>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</si>
  <si>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</si>
  <si>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</si>
  <si>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</si>
  <si>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</si>
  <si>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</si>
  <si>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</si>
  <si>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</si>
  <si>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</si>
  <si>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</si>
  <si>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</si>
  <si>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</si>
  <si>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</si>
  <si>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</si>
  <si>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</si>
  <si>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</si>
  <si>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</si>
  <si>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</si>
  <si>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</si>
  <si>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</si>
  <si>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</si>
  <si>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</si>
  <si>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</si>
  <si>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</si>
  <si>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</si>
  <si>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</si>
  <si>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</si>
  <si>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</si>
  <si>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</si>
  <si>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</si>
  <si>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</si>
  <si>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</si>
  <si>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</si>
  <si>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</si>
  <si>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</si>
  <si>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</si>
  <si>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</si>
  <si>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</si>
  <si>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</si>
  <si>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</si>
  <si>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</si>
  <si>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</si>
  <si>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</si>
  <si>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</si>
  <si>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</si>
  <si>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</si>
  <si>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</si>
  <si>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</si>
  <si>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</si>
  <si>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</si>
  <si>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</si>
  <si>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</si>
  <si>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</si>
  <si>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</si>
  <si>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</si>
  <si>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</si>
  <si>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</si>
  <si>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</si>
  <si>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</si>
  <si>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</si>
  <si>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</si>
  <si>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</si>
  <si>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</si>
  <si>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</si>
  <si>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</si>
  <si>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</si>
  <si>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</si>
  <si>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</si>
  <si>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</si>
  <si>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</si>
  <si>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</si>
  <si>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</si>
  <si>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</si>
  <si>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</si>
  <si>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</si>
  <si>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</si>
  <si>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</si>
  <si>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</si>
  <si>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</si>
  <si>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</si>
  <si>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</si>
  <si>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</si>
  <si>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</si>
  <si>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</si>
  <si>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</si>
  <si>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</si>
  <si>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</si>
  <si>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</si>
  <si>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</si>
  <si>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</si>
  <si>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</si>
  <si>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</si>
  <si>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</si>
  <si>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</si>
  <si>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</si>
  <si>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</si>
  <si>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</si>
  <si>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</si>
  <si>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</si>
  <si>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</si>
  <si>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</si>
  <si>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</si>
  <si>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</si>
  <si>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</si>
  <si>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</si>
  <si>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</si>
  <si>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</si>
  <si>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</si>
  <si>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</si>
  <si>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</si>
  <si>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</si>
  <si>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</si>
  <si>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</si>
  <si>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</si>
  <si>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</si>
  <si>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</si>
  <si>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</si>
  <si>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</si>
  <si>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</si>
  <si>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</si>
  <si>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</si>
  <si>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</si>
  <si>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</si>
  <si>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</si>
  <si>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</si>
  <si>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</si>
  <si>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</si>
  <si>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</si>
  <si>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</si>
  <si>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</si>
  <si>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</si>
  <si>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</si>
  <si>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</si>
  <si>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</si>
  <si>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</si>
  <si>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</si>
  <si>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</si>
  <si>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</si>
  <si>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</si>
  <si>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</si>
  <si>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</si>
  <si>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</si>
  <si>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</si>
  <si>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</si>
  <si>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</si>
  <si>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</si>
  <si>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</si>
  <si>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</si>
  <si>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</si>
  <si>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</si>
  <si>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</si>
  <si>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</si>
  <si>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</si>
  <si>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</si>
  <si>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</si>
  <si>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</si>
  <si>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</si>
  <si>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</si>
  <si>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</si>
  <si>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</si>
  <si>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</si>
  <si>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</si>
  <si>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</si>
  <si>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</si>
  <si>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</si>
  <si>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</si>
  <si>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</si>
  <si>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</si>
  <si>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</si>
  <si>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</si>
  <si>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</si>
  <si>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</si>
  <si>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</si>
  <si>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</si>
  <si>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</si>
  <si>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</si>
  <si>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</si>
  <si>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</si>
  <si>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</si>
  <si>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</si>
  <si>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</si>
  <si>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</si>
  <si>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</si>
  <si>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</si>
  <si>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</si>
  <si>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</si>
  <si>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</si>
  <si>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</si>
  <si>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</si>
  <si>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</si>
  <si>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</si>
  <si>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</si>
  <si>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</si>
  <si>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</si>
  <si>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</si>
  <si>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</si>
  <si>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</si>
  <si>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</si>
  <si>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</si>
  <si>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</si>
  <si>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</si>
  <si>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</si>
  <si>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</si>
  <si>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</si>
  <si>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</si>
  <si>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</si>
  <si>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</si>
  <si>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</si>
  <si>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</si>
  <si>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</si>
  <si>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</si>
  <si>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</si>
  <si>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</si>
  <si>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</si>
  <si>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</si>
  <si>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</si>
  <si>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</si>
  <si>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</si>
  <si>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</si>
  <si>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</si>
  <si>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</si>
  <si>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</si>
  <si>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</si>
  <si>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</si>
  <si>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</si>
  <si>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</si>
  <si>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</si>
  <si>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</si>
  <si>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</si>
  <si>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</si>
  <si>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</si>
  <si>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</si>
  <si>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</si>
  <si>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</si>
  <si>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</si>
  <si>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</si>
  <si>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</si>
  <si>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</si>
  <si>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</si>
  <si>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</si>
  <si>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</si>
  <si>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</si>
  <si>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</si>
  <si>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</si>
  <si>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</si>
  <si>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</si>
  <si>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</si>
  <si>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</si>
  <si>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</si>
  <si>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</si>
  <si>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</si>
  <si>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</si>
  <si>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</si>
  <si>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</si>
  <si>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</si>
  <si>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</si>
  <si>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</si>
  <si>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</si>
  <si>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</si>
  <si>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</si>
  <si>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</si>
  <si>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</si>
  <si>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</si>
  <si>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</si>
  <si>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</si>
  <si>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</si>
  <si>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</si>
  <si>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</si>
  <si>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</si>
  <si>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</si>
  <si>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</si>
  <si>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</si>
  <si>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</si>
  <si>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</si>
  <si>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</si>
  <si>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</si>
  <si>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</si>
  <si>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</si>
  <si>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</si>
  <si>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</si>
  <si>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</si>
  <si>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</si>
  <si>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</si>
  <si>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</si>
  <si>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</si>
  <si>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</si>
  <si>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</si>
  <si>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</si>
  <si>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</si>
  <si>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</si>
  <si>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</si>
  <si>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</si>
  <si>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</si>
  <si>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</si>
  <si>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</si>
  <si>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</si>
  <si>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</si>
  <si>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</si>
  <si>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</si>
  <si>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</si>
  <si>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</si>
  <si>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</si>
  <si>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</si>
  <si>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</si>
  <si>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</si>
  <si>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</si>
  <si>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</si>
  <si>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</si>
  <si>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</si>
  <si>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</si>
  <si>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</si>
  <si>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</si>
  <si>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</si>
  <si>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</si>
  <si>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</si>
  <si>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</si>
  <si>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</si>
  <si>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</si>
  <si>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</si>
  <si>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</si>
  <si>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</si>
  <si>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</si>
  <si>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</si>
  <si>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</si>
  <si>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</si>
  <si>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</si>
  <si>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</si>
  <si>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</si>
  <si>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</si>
  <si>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</si>
  <si>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</si>
  <si>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</si>
  <si>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</si>
  <si>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</si>
  <si>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</si>
  <si>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</si>
  <si>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</si>
  <si>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</si>
  <si>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</si>
  <si>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</si>
  <si>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</si>
  <si>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</si>
  <si>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</si>
  <si>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</si>
  <si>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</si>
  <si>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</si>
  <si>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</si>
  <si>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</si>
  <si>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</si>
  <si>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</si>
  <si>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</si>
  <si>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</si>
  <si>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</si>
  <si>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</si>
  <si>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</si>
  <si>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</si>
  <si>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</si>
  <si>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</si>
  <si>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</si>
  <si>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</si>
  <si>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</si>
  <si>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</si>
  <si>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</si>
  <si>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</si>
  <si>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</si>
  <si>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</si>
  <si>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</si>
  <si>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</si>
  <si>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</si>
  <si>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</si>
  <si>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</si>
  <si>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</si>
  <si>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</si>
  <si>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</si>
  <si>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</si>
  <si>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</si>
  <si>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</si>
  <si>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</si>
  <si>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</si>
  <si>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</si>
  <si>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</si>
  <si>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</si>
  <si>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</si>
  <si>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</si>
  <si>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</si>
  <si>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</si>
  <si>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</si>
  <si>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</si>
  <si>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</si>
  <si>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</si>
  <si>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</si>
  <si>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</si>
  <si>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</si>
  <si>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</si>
  <si>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</si>
  <si>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</si>
  <si>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</si>
  <si>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</si>
  <si>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</si>
  <si>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</si>
  <si>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</si>
  <si>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</si>
  <si>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</si>
  <si>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</si>
  <si>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</si>
  <si>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</si>
  <si>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</si>
  <si>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</si>
  <si>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</si>
  <si>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</si>
  <si>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</si>
  <si>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</si>
  <si>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</si>
  <si>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</si>
  <si>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</si>
  <si>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</si>
  <si>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</si>
  <si>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</si>
  <si>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</si>
  <si>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</si>
  <si>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</si>
  <si>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</si>
  <si>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</si>
  <si>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</si>
  <si>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</si>
  <si>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</si>
  <si>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</si>
  <si>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</si>
  <si>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</si>
  <si>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</si>
  <si>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</si>
  <si>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</si>
  <si>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</si>
  <si>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</si>
  <si>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</si>
  <si>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</si>
  <si>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</si>
  <si>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</si>
  <si>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</si>
  <si>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</si>
  <si>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</si>
  <si>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</si>
  <si>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</si>
  <si>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</si>
  <si>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</si>
  <si>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</si>
  <si>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</si>
  <si>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</si>
  <si>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</si>
  <si>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</si>
  <si>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</si>
  <si>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</si>
  <si>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</si>
  <si>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</si>
  <si>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</si>
  <si>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</si>
  <si>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</si>
  <si>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</si>
  <si>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</si>
  <si>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</si>
  <si>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</si>
  <si>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</si>
  <si>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</si>
  <si>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</si>
  <si>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</si>
  <si>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</si>
  <si>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</si>
  <si>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</si>
  <si>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</si>
  <si>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</si>
  <si>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</si>
  <si>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</si>
  <si>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</si>
  <si>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</si>
  <si>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</si>
  <si>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</si>
  <si>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</si>
  <si>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</si>
  <si>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</si>
  <si>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</si>
  <si>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</si>
  <si>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</si>
  <si>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</si>
  <si>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</si>
  <si>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</si>
  <si>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</si>
  <si>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</si>
  <si>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</si>
  <si>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</si>
  <si>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</si>
  <si>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</si>
  <si>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</si>
  <si>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</si>
  <si>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</si>
  <si>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</si>
  <si>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</si>
  <si>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</si>
  <si>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</si>
  <si>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</si>
  <si>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</si>
  <si>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</si>
  <si>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</si>
  <si>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</si>
  <si>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</si>
  <si>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</si>
  <si>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</si>
  <si>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</si>
  <si>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</si>
  <si>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</si>
  <si>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</si>
  <si>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</si>
  <si>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</si>
  <si>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</si>
  <si>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</si>
  <si>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</si>
  <si>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</si>
  <si>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</si>
  <si>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</si>
  <si>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</si>
  <si>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</si>
  <si>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</si>
  <si>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</si>
  <si>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</si>
  <si>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</si>
  <si>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</si>
  <si>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</si>
  <si>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</si>
  <si>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</si>
  <si>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</si>
  <si>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</si>
  <si>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</si>
  <si>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</si>
  <si>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</si>
  <si>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</si>
  <si>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</si>
  <si>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</si>
  <si>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</si>
  <si>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</si>
  <si>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</si>
  <si>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</si>
  <si>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</si>
  <si>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</si>
  <si>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</si>
  <si>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</si>
  <si>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</si>
  <si>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</si>
  <si>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</si>
  <si>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</si>
  <si>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</si>
  <si>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</si>
  <si>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</si>
  <si>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</si>
  <si>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</si>
  <si>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</si>
  <si>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</si>
  <si>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</si>
  <si>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</si>
  <si>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</si>
  <si>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</si>
  <si>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</si>
  <si>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</si>
  <si>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</si>
  <si>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</si>
  <si>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</si>
  <si>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</si>
  <si>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</si>
  <si>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</si>
  <si>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</si>
  <si>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</si>
  <si>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</si>
  <si>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</si>
  <si>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</si>
  <si>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</si>
  <si>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</si>
  <si>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</si>
  <si>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</si>
  <si>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</si>
  <si>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</si>
  <si>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</si>
  <si>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</si>
  <si>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</si>
  <si>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</si>
  <si>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</si>
  <si>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</si>
  <si>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</si>
  <si>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</si>
  <si>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</si>
  <si>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</si>
  <si>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</si>
  <si>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</si>
  <si>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</si>
  <si>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</si>
  <si>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</si>
  <si>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</si>
  <si>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</si>
  <si>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</si>
  <si>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</si>
  <si>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</si>
  <si>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</si>
  <si>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</si>
  <si>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</si>
  <si>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</si>
  <si>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</si>
  <si>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</si>
  <si>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</si>
  <si>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</si>
  <si>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</si>
  <si>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</si>
  <si>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</si>
  <si>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</si>
  <si>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</si>
  <si>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</si>
  <si>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</si>
  <si>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</si>
  <si>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</si>
  <si>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</si>
  <si>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</si>
  <si>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</si>
  <si>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</si>
  <si>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</si>
  <si>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</si>
  <si>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</si>
  <si>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</si>
  <si>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</si>
  <si>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</si>
  <si>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</si>
  <si>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</si>
  <si>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</si>
  <si>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</si>
  <si>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</si>
  <si>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</si>
  <si>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</si>
  <si>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</si>
  <si>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</si>
  <si>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</si>
  <si>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</si>
  <si>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</si>
  <si>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</si>
  <si>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</si>
  <si>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</si>
  <si>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</si>
  <si>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</si>
  <si>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</si>
  <si>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</si>
  <si>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</si>
  <si>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</si>
  <si>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</si>
  <si>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</si>
  <si>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</si>
  <si>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</si>
  <si>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</si>
  <si>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</si>
  <si>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</si>
  <si>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</si>
  <si>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</si>
  <si>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</si>
  <si>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</si>
  <si>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</si>
  <si>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</si>
  <si>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</si>
  <si>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</si>
  <si>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</si>
  <si>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</si>
  <si>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</si>
  <si>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</si>
  <si>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</si>
  <si>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</si>
  <si>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</si>
  <si>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</si>
  <si>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</si>
  <si>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</si>
  <si>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</si>
  <si>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</si>
  <si>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</si>
  <si>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</si>
  <si>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</si>
  <si>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</si>
  <si>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</si>
  <si>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</si>
  <si>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</si>
  <si>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</si>
  <si>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</si>
  <si>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</si>
  <si>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</si>
  <si>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</si>
  <si>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</si>
  <si>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</si>
  <si>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</si>
  <si>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</si>
  <si>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</si>
  <si>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</si>
  <si>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</si>
  <si>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</si>
  <si>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</si>
  <si>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</si>
  <si>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</si>
  <si>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</si>
  <si>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</si>
  <si>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</si>
  <si>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</si>
  <si>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</si>
  <si>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</si>
  <si>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</si>
  <si>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</si>
  <si>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</si>
  <si>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</si>
  <si>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</si>
  <si>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</si>
  <si>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</si>
  <si>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</si>
  <si>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</si>
  <si>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</si>
  <si>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</si>
  <si>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</si>
  <si>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</si>
  <si>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</si>
  <si>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</si>
  <si>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</si>
  <si>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</si>
  <si>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</si>
  <si>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</si>
  <si>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</si>
  <si>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</si>
  <si>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</si>
  <si>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</si>
  <si>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</si>
  <si>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</si>
  <si>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</si>
  <si>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</si>
  <si>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</si>
  <si>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</si>
  <si>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</si>
  <si>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</si>
  <si>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</si>
  <si>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</si>
  <si>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</si>
  <si>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</si>
  <si>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</si>
  <si>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</si>
  <si>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</si>
  <si>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</si>
  <si>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</si>
  <si>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</si>
  <si>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</si>
  <si>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</si>
  <si>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</si>
  <si>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</si>
  <si>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</si>
  <si>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</si>
  <si>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</si>
  <si>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</si>
  <si>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</si>
  <si>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</si>
  <si>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</si>
  <si>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</si>
  <si>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</si>
  <si>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</si>
  <si>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</si>
  <si>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</si>
  <si>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</si>
  <si>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</si>
  <si>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</si>
  <si>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</si>
  <si>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</si>
  <si>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</si>
  <si>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</si>
  <si>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</si>
  <si>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</si>
  <si>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</si>
  <si>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</si>
  <si>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</si>
  <si>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</si>
  <si>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</si>
  <si>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</si>
  <si>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</si>
  <si>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</si>
  <si>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</si>
  <si>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</si>
  <si>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</si>
  <si>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</si>
  <si>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</si>
  <si>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</si>
  <si>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</si>
  <si>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</si>
  <si>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</si>
  <si>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</si>
  <si>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</si>
  <si>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</si>
  <si>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</si>
  <si>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</si>
  <si>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</si>
  <si>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</si>
  <si>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</si>
  <si>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</si>
  <si>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</si>
  <si>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</si>
  <si>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</si>
  <si>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</si>
  <si>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</si>
  <si>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</si>
  <si>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</si>
  <si>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</si>
  <si>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</si>
  <si>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</si>
  <si>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</si>
  <si>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</si>
  <si>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</si>
  <si>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</si>
  <si>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</si>
  <si>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</si>
  <si>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</si>
  <si>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</si>
  <si>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</si>
  <si>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</si>
  <si>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</si>
  <si>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</si>
  <si>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</si>
  <si>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</si>
  <si>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</si>
  <si>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</si>
  <si>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</si>
  <si>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</si>
  <si>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</si>
  <si>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</si>
  <si>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</si>
  <si>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</si>
  <si>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</si>
  <si>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</si>
  <si>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</si>
  <si>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</si>
  <si>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</si>
  <si>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</si>
  <si>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</si>
  <si>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</si>
  <si>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</si>
  <si>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</si>
  <si>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</si>
  <si>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</si>
  <si>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</si>
  <si>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</si>
  <si>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</si>
  <si>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</si>
  <si>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</si>
  <si>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</si>
  <si>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</si>
  <si>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</si>
  <si>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</si>
  <si>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</si>
  <si>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</si>
  <si>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</si>
  <si>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</si>
  <si>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</si>
  <si>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</si>
  <si>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</si>
  <si>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</si>
  <si>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</si>
  <si>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</si>
  <si>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</si>
  <si>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</si>
  <si>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</si>
  <si>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</si>
  <si>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</si>
  <si>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</si>
  <si>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</si>
  <si>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</si>
  <si>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</si>
  <si>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</si>
  <si>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</si>
  <si>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</si>
  <si>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</si>
  <si>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</si>
  <si>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</si>
  <si>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</si>
  <si>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</si>
  <si>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</si>
  <si>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</si>
  <si>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</si>
  <si>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</si>
  <si>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</si>
  <si>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</si>
  <si>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</si>
  <si>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</si>
  <si>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</si>
  <si>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</si>
  <si>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</si>
  <si>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</si>
  <si>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</si>
  <si>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</si>
  <si>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</si>
  <si>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</si>
  <si>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</si>
  <si>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</si>
  <si>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</si>
  <si>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</si>
  <si>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</si>
  <si>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</si>
  <si>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</si>
  <si>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</si>
  <si>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</si>
  <si>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</si>
  <si>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</si>
  <si>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</si>
  <si>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</si>
  <si>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</si>
  <si>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</si>
  <si>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</si>
  <si>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</si>
  <si>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</si>
  <si>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</si>
  <si>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</si>
  <si>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</si>
  <si>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</si>
  <si>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</si>
  <si>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</si>
  <si>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</si>
  <si>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</si>
  <si>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</si>
  <si>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</si>
  <si>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</si>
  <si>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</si>
  <si>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</si>
  <si>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</si>
  <si>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</si>
  <si>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</si>
  <si>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</si>
  <si>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</si>
  <si>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</si>
  <si>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</si>
  <si>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</si>
  <si>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</si>
  <si>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</si>
  <si>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</si>
  <si>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</si>
  <si>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</si>
  <si>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</si>
  <si>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</si>
  <si>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</si>
  <si>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</si>
  <si>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</si>
  <si>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</si>
  <si>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</si>
  <si>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</si>
  <si>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</si>
  <si>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</si>
  <si>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</si>
  <si>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</si>
  <si>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</si>
  <si>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</si>
  <si>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</si>
  <si>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</si>
  <si>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</si>
  <si>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</si>
  <si>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</si>
  <si>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</si>
  <si>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</si>
  <si>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</si>
  <si>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</si>
  <si>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</si>
  <si>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</si>
  <si>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</si>
  <si>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</si>
  <si>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</si>
  <si>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</si>
  <si>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</si>
  <si>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</si>
  <si>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</si>
  <si>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</si>
  <si>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</si>
  <si>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</si>
  <si>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</si>
  <si>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</si>
  <si>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</si>
  <si>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</si>
  <si>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</si>
  <si>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</si>
  <si>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</si>
  <si>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</si>
  <si>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</si>
  <si>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</si>
  <si>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</si>
  <si>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</si>
  <si>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</si>
  <si>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</si>
  <si>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</si>
  <si>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</si>
  <si>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</si>
  <si>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</si>
  <si>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</si>
  <si>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</si>
  <si>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</si>
  <si>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</si>
  <si>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</si>
  <si>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</si>
  <si>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</si>
  <si>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</si>
  <si>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</si>
  <si>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</si>
  <si>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</si>
  <si>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</si>
  <si>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</si>
  <si>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</si>
  <si>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</si>
  <si>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</si>
  <si>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</si>
  <si>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</si>
  <si>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</si>
  <si>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</si>
  <si>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</si>
  <si>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</si>
  <si>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</si>
  <si>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</si>
  <si>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</si>
  <si>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</si>
  <si>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</si>
  <si>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</si>
  <si>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</si>
  <si>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</si>
  <si>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</si>
  <si>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</si>
  <si>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</si>
  <si>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</si>
  <si>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</si>
  <si>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</si>
  <si>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</si>
  <si>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</si>
  <si>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</si>
  <si>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</si>
  <si>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</si>
  <si>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</si>
  <si>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</si>
  <si>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</si>
  <si>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</si>
  <si>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</si>
  <si>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</si>
  <si>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</si>
  <si>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</si>
  <si>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</si>
  <si>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</si>
  <si>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</si>
  <si>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</si>
  <si>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</si>
  <si>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</si>
  <si>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</si>
  <si>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</si>
  <si>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</si>
  <si>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</si>
  <si>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</si>
  <si>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</si>
  <si>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</si>
  <si>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</si>
  <si>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</si>
  <si>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</si>
  <si>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</si>
  <si>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</si>
  <si>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</si>
  <si>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</si>
  <si>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</si>
  <si>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</si>
  <si>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</si>
  <si>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</si>
  <si>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</si>
  <si>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</si>
  <si>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</si>
  <si>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</si>
  <si>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</si>
  <si>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</si>
  <si>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</si>
  <si>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</si>
  <si>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</si>
  <si>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</si>
  <si>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</si>
  <si>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</si>
  <si>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</si>
  <si>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</si>
  <si>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</si>
  <si>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</si>
  <si>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</si>
  <si>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</si>
  <si>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</si>
  <si>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</si>
  <si>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</si>
  <si>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</si>
  <si>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</si>
  <si>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</si>
  <si>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</si>
  <si>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</si>
  <si>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</si>
  <si>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</si>
  <si>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</si>
  <si>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</si>
  <si>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</si>
  <si>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</si>
  <si>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</si>
  <si>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</si>
  <si>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</si>
  <si>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</si>
  <si>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</si>
  <si>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</si>
  <si>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</si>
  <si>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</si>
  <si>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</si>
  <si>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</si>
  <si>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</si>
  <si>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</si>
  <si>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</si>
  <si>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</si>
  <si>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</si>
  <si>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</si>
  <si>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</si>
  <si>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</si>
  <si>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</si>
  <si>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</si>
  <si>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</si>
  <si>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</si>
  <si>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</si>
  <si>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</si>
  <si>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</si>
  <si>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</si>
  <si>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</si>
  <si>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</si>
  <si>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</si>
  <si>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</si>
  <si>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</si>
  <si>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</si>
  <si>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</si>
  <si>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</si>
  <si>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</si>
  <si>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</si>
  <si>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</si>
  <si>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</si>
  <si>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</si>
  <si>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</si>
  <si>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</si>
  <si>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</si>
  <si>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</si>
  <si>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</si>
  <si>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</si>
  <si>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</si>
  <si>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</si>
  <si>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</si>
  <si>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</si>
  <si>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</si>
  <si>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</si>
  <si>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</si>
  <si>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</si>
  <si>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</si>
  <si>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</si>
  <si>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</si>
  <si>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</si>
  <si>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</si>
  <si>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</si>
  <si>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</si>
  <si>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</si>
  <si>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</si>
  <si>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</si>
  <si>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</si>
  <si>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</si>
  <si>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</si>
  <si>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</si>
  <si>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</si>
  <si>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</si>
  <si>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</si>
  <si>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</si>
  <si>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</si>
  <si>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</si>
  <si>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</si>
  <si>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</si>
  <si>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</si>
  <si>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</si>
  <si>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</si>
  <si>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</si>
  <si>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</si>
  <si>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</si>
  <si>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</si>
  <si>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</si>
  <si>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</si>
  <si>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</si>
  <si>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</si>
  <si>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</si>
  <si>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</si>
  <si>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</si>
  <si>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</si>
  <si>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</si>
  <si>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</si>
  <si>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</si>
  <si>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</si>
  <si>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</si>
  <si>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</si>
  <si>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</si>
  <si>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</si>
  <si>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</si>
  <si>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</si>
  <si>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</si>
  <si>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</si>
  <si>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</si>
  <si>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</si>
  <si>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</si>
  <si>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</si>
  <si>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</si>
  <si>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</si>
  <si>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</si>
  <si>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</si>
  <si>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</si>
  <si>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</si>
  <si>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</si>
  <si>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</si>
  <si>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</si>
  <si>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</si>
  <si>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</si>
  <si>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</si>
  <si>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</si>
  <si>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</si>
  <si>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</si>
  <si>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</si>
  <si>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</si>
  <si>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</si>
  <si>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</si>
  <si>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</si>
  <si>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</si>
  <si>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</si>
  <si>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</si>
  <si>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</si>
  <si>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</si>
  <si>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</si>
  <si>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</si>
  <si>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</si>
  <si>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</si>
  <si>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</si>
  <si>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</si>
  <si>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</si>
  <si>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</si>
  <si>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</si>
  <si>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</si>
  <si>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</si>
  <si>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</si>
  <si>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</si>
  <si>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</si>
  <si>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</si>
  <si>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</si>
  <si>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</si>
  <si>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</si>
  <si>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</si>
  <si>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</si>
  <si>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</si>
  <si>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</si>
  <si>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</si>
  <si>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</si>
  <si>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</si>
  <si>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</si>
  <si>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</si>
  <si>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</si>
  <si>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</si>
  <si>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</si>
  <si>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</si>
  <si>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</si>
  <si>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</si>
  <si>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</si>
  <si>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</si>
  <si>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</si>
  <si>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</si>
  <si>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</si>
  <si>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</si>
  <si>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</si>
  <si>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</si>
  <si>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</si>
  <si>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</si>
  <si>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</si>
  <si>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</si>
  <si>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</si>
  <si>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</si>
  <si>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</si>
  <si>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</si>
  <si>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</si>
  <si>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</si>
  <si>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</si>
  <si>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</si>
  <si>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</si>
  <si>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</si>
  <si>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</si>
  <si>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</si>
  <si>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</si>
  <si>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</si>
  <si>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</si>
  <si>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</si>
  <si>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</si>
  <si>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</si>
  <si>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</si>
  <si>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</si>
  <si>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</si>
  <si>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</si>
  <si>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</si>
  <si>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</si>
  <si>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</si>
  <si>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</si>
  <si>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</si>
  <si>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</si>
  <si>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</si>
  <si>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</si>
  <si>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</si>
  <si>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</si>
  <si>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</si>
  <si>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</si>
  <si>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</si>
  <si>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</si>
  <si>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</si>
  <si>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</si>
  <si>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</si>
  <si>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</si>
  <si>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</si>
  <si>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</si>
  <si>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</si>
  <si>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</si>
  <si>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</si>
  <si>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</si>
  <si>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</si>
  <si>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</si>
  <si>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</si>
  <si>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</si>
  <si>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</si>
  <si>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</si>
  <si>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</si>
  <si>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</si>
  <si>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</si>
  <si>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</si>
  <si>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</si>
  <si>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</si>
  <si>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</si>
  <si>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</si>
  <si>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</si>
  <si>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</si>
  <si>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</si>
  <si>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</si>
  <si>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</si>
  <si>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</si>
  <si>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</si>
  <si>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</si>
  <si>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</si>
  <si>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</si>
  <si>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</si>
  <si>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</si>
  <si>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</si>
  <si>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</si>
  <si>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</si>
  <si>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</si>
  <si>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</si>
  <si>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</si>
  <si>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</si>
  <si>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</si>
  <si>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</si>
  <si>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</si>
  <si>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</si>
  <si>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</si>
  <si>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</si>
  <si>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</si>
  <si>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</si>
  <si>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</si>
  <si>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</si>
  <si>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</si>
  <si>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</si>
  <si>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</si>
  <si>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</si>
  <si>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</si>
  <si>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</si>
  <si>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</si>
  <si>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</si>
  <si>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</si>
  <si>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</si>
  <si>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</si>
  <si>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</si>
  <si>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</si>
  <si>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</si>
  <si>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</si>
  <si>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</si>
  <si>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</si>
  <si>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</si>
  <si>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</si>
  <si>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</si>
  <si>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</si>
  <si>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</si>
  <si>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</si>
  <si>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</si>
  <si>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</si>
  <si>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</si>
  <si>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</si>
  <si>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</si>
  <si>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</si>
  <si>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</si>
  <si>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</si>
  <si>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</si>
  <si>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</si>
  <si>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</si>
  <si>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</si>
  <si>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</si>
  <si>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</si>
  <si>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</si>
  <si>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</si>
  <si>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</si>
  <si>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</si>
  <si>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</si>
  <si>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</si>
  <si>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</si>
  <si>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</si>
  <si>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</si>
  <si>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</si>
  <si>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</si>
  <si>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</si>
  <si>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</si>
  <si>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</si>
  <si>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</si>
  <si>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</si>
  <si>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</si>
  <si>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</si>
  <si>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</si>
  <si>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</si>
  <si>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</si>
  <si>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</si>
  <si>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</si>
  <si>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</si>
  <si>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</si>
  <si>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</si>
  <si>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</si>
  <si>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</si>
  <si>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</si>
  <si>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</si>
  <si>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</si>
  <si>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</si>
  <si>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</si>
  <si>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</si>
  <si>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</si>
  <si>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</si>
  <si>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</si>
  <si>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</si>
  <si>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</si>
  <si>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</si>
  <si>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</si>
  <si>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</si>
  <si>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</si>
  <si>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</si>
  <si>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</si>
  <si>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</si>
  <si>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</si>
  <si>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</si>
  <si>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</si>
  <si>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</si>
  <si>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</si>
  <si>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</si>
  <si>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</si>
  <si>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</si>
  <si>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</si>
  <si>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</si>
  <si>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</si>
  <si>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</si>
  <si>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</si>
  <si>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</si>
  <si>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</si>
  <si>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</si>
  <si>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</si>
  <si>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</si>
  <si>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</si>
  <si>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</si>
  <si>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</si>
  <si>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</si>
  <si>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</si>
  <si>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</si>
  <si>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</si>
  <si>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</si>
  <si>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</si>
  <si>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</si>
  <si>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</si>
  <si>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</si>
  <si>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</si>
  <si>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</si>
  <si>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</si>
  <si>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</si>
  <si>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</si>
  <si>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</si>
  <si>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</si>
  <si>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</si>
  <si>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</si>
  <si>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</si>
  <si>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</si>
  <si>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</si>
  <si>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</si>
  <si>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</si>
  <si>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</si>
  <si>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</si>
  <si>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</si>
  <si>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</si>
  <si>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</si>
  <si>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</si>
  <si>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</si>
  <si>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</si>
  <si>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</si>
  <si>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</si>
  <si>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</si>
  <si>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</si>
  <si>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</si>
  <si>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</si>
  <si>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</si>
  <si>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</si>
  <si>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</si>
  <si>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</si>
  <si>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</si>
  <si>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</si>
  <si>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</si>
  <si>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</si>
  <si>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</si>
  <si>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</si>
  <si>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</si>
  <si>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</si>
  <si>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</si>
  <si>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</si>
  <si>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</si>
  <si>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</si>
  <si>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</si>
  <si>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</si>
  <si>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</si>
  <si>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</si>
  <si>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</si>
  <si>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</si>
  <si>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</si>
  <si>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</si>
  <si>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</si>
  <si>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</si>
  <si>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</si>
  <si>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</si>
  <si>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</si>
  <si>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</si>
  <si>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</si>
  <si>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</si>
  <si>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</si>
  <si>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</si>
  <si>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</si>
  <si>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</si>
  <si>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</si>
  <si>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</si>
  <si>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</si>
  <si>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</si>
  <si>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</si>
  <si>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</si>
  <si>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</si>
  <si>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</si>
  <si>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</si>
  <si>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</si>
  <si>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</si>
  <si>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</si>
  <si>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</si>
  <si>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</si>
  <si>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</si>
  <si>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</si>
  <si>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</si>
  <si>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</si>
  <si>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</si>
  <si>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</si>
  <si>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</si>
  <si>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</si>
  <si>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</si>
  <si>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</si>
  <si>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</si>
  <si>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</si>
  <si>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</si>
  <si>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</si>
  <si>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</si>
  <si>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</si>
  <si>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</si>
  <si>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</si>
  <si>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</si>
  <si>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</si>
  <si>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</si>
  <si>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</si>
  <si>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</si>
  <si>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</si>
  <si>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</si>
  <si>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</si>
  <si>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</si>
  <si>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</si>
  <si>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</si>
  <si>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</si>
  <si>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</si>
  <si>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</si>
  <si>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</si>
  <si>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</si>
  <si>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</si>
  <si>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</si>
  <si>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</si>
  <si>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</si>
  <si>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</si>
  <si>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</si>
  <si>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</si>
  <si>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</si>
  <si>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</si>
  <si>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</si>
  <si>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</si>
  <si>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</si>
  <si>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</si>
  <si>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</si>
  <si>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</si>
  <si>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</si>
  <si>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</si>
  <si>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</si>
  <si>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</si>
  <si>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</si>
  <si>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</si>
  <si>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</si>
  <si>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</si>
  <si>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</si>
  <si>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</si>
  <si>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</si>
  <si>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</si>
  <si>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</si>
  <si>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</si>
  <si>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</si>
  <si>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</si>
  <si>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</si>
  <si>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</si>
  <si>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</si>
  <si>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</si>
  <si>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</si>
  <si>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</si>
  <si>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</si>
  <si>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</si>
  <si>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</si>
  <si>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</si>
  <si>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</si>
  <si>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</si>
  <si>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</si>
  <si>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</si>
  <si>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</si>
  <si>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</si>
  <si>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</si>
  <si>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</si>
  <si>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</si>
  <si>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</si>
  <si>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</si>
  <si>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</si>
  <si>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</si>
  <si>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</si>
  <si>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</si>
  <si>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</si>
  <si>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</si>
  <si>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</si>
  <si>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</si>
  <si>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</si>
  <si>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</si>
  <si>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</si>
  <si>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</si>
  <si>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</si>
  <si>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</si>
  <si>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</si>
  <si>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</si>
  <si>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</si>
  <si>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</si>
  <si>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</si>
  <si>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</si>
  <si>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</si>
  <si>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</si>
  <si>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</si>
  <si>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</si>
  <si>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</si>
  <si>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</si>
  <si>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</si>
  <si>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</si>
  <si>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</si>
  <si>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</si>
  <si>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</si>
  <si>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</si>
  <si>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</si>
  <si>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</si>
  <si>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</si>
  <si>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</si>
  <si>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</si>
  <si>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</si>
  <si>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</si>
  <si>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</si>
  <si>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</si>
  <si>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</si>
  <si>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</si>
  <si>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</si>
  <si>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</si>
  <si>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</si>
  <si>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</si>
  <si>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</si>
  <si>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</si>
  <si>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</si>
  <si>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</si>
  <si>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</si>
  <si>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</si>
  <si>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</si>
  <si>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</si>
  <si>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</si>
  <si>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</si>
  <si>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</si>
  <si>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</si>
  <si>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</si>
  <si>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</si>
  <si>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</si>
  <si>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</si>
  <si>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</si>
  <si>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</si>
  <si>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</si>
  <si>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</si>
  <si>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</si>
  <si>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</si>
  <si>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</si>
  <si>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</si>
  <si>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</si>
  <si>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</si>
  <si>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</si>
  <si>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</si>
  <si>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</si>
  <si>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</si>
  <si>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</si>
  <si>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</si>
  <si>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</si>
  <si>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</si>
  <si>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</si>
  <si>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</si>
  <si>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</si>
  <si>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</si>
  <si>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</si>
  <si>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</si>
  <si>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</si>
  <si>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</si>
  <si>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</si>
  <si>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</si>
  <si>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</si>
  <si>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</si>
  <si>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</si>
  <si>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</si>
  <si>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</si>
  <si>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</si>
  <si>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</si>
  <si>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</si>
  <si>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</si>
  <si>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</si>
  <si>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</si>
  <si>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</si>
  <si>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</si>
  <si>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</si>
  <si>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</si>
  <si>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</si>
  <si>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</si>
  <si>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</si>
  <si>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</si>
  <si>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</si>
  <si>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</si>
  <si>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</si>
  <si>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</si>
  <si>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</si>
  <si>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</si>
  <si>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</si>
  <si>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</si>
  <si>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</si>
  <si>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</si>
  <si>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</si>
  <si>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</si>
  <si>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</si>
  <si>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</si>
  <si>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</si>
  <si>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</si>
  <si>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</si>
  <si>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</si>
  <si>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</si>
  <si>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</si>
  <si>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</si>
  <si>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</si>
  <si>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</si>
  <si>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</si>
  <si>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</si>
  <si>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</si>
  <si>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</si>
  <si>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</si>
  <si>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</si>
  <si>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</si>
  <si>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</si>
  <si>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</si>
  <si>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</si>
  <si>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</si>
  <si>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</si>
  <si>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</si>
  <si>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</si>
  <si>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</si>
  <si>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</si>
  <si>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</si>
  <si>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</si>
  <si>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</si>
  <si>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</si>
  <si>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</si>
  <si>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</si>
  <si>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</si>
  <si>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</si>
  <si>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</si>
  <si>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</si>
  <si>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</si>
  <si>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</si>
  <si>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</si>
  <si>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</si>
  <si>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</si>
  <si>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</si>
  <si>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</si>
  <si>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</si>
  <si>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</si>
  <si>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</si>
  <si>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</si>
  <si>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</si>
  <si>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</si>
  <si>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</si>
  <si>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</si>
  <si>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</si>
  <si>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</si>
  <si>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</si>
  <si>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</si>
  <si>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</si>
  <si>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</si>
  <si>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</si>
  <si>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</si>
  <si>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</si>
  <si>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</si>
  <si>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</si>
  <si>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</si>
  <si>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</si>
  <si>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</si>
  <si>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</si>
  <si>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</si>
  <si>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</si>
  <si>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</si>
  <si>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</si>
  <si>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</si>
  <si>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</si>
  <si>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</si>
  <si>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</si>
  <si>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</si>
  <si>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</si>
  <si>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</si>
  <si>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</si>
  <si>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</si>
  <si>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</si>
  <si>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</si>
  <si>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</si>
  <si>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</si>
  <si>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</si>
  <si>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</si>
  <si>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</si>
  <si>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</si>
  <si>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</si>
  <si>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</si>
  <si>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</si>
  <si>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</si>
  <si>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</si>
  <si>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</si>
  <si>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</si>
  <si>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</si>
  <si>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</si>
  <si>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</si>
  <si>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</si>
  <si>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</si>
  <si>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</si>
  <si>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</si>
  <si>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</si>
  <si>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</si>
  <si>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</si>
  <si>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</si>
  <si>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</si>
  <si>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</si>
  <si>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</si>
  <si>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</si>
  <si>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</si>
  <si>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</si>
  <si>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</si>
  <si>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</si>
  <si>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</si>
  <si>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</si>
  <si>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</si>
  <si>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</si>
  <si>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</si>
  <si>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</si>
  <si>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</si>
  <si>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</si>
  <si>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</si>
  <si>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</si>
  <si>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</si>
  <si>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</si>
  <si>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</si>
  <si>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</si>
  <si>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</si>
  <si>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</si>
  <si>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</si>
  <si>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</si>
  <si>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</si>
  <si>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</si>
  <si>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</si>
  <si>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</si>
  <si>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</si>
  <si>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</si>
  <si>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</si>
  <si>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</si>
  <si>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</si>
  <si>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</si>
  <si>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</si>
  <si>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</si>
  <si>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</si>
  <si>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</si>
  <si>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</si>
  <si>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</si>
  <si>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</si>
  <si>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</si>
  <si>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</si>
  <si>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</si>
  <si>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</si>
  <si>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</si>
  <si>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</si>
  <si>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</si>
  <si>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</si>
  <si>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</si>
  <si>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</si>
  <si>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</si>
  <si>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</si>
  <si>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</si>
  <si>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</si>
  <si>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</si>
  <si>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</si>
  <si>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</si>
  <si>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</si>
  <si>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</si>
  <si>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</si>
  <si>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</si>
  <si>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</si>
  <si>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</si>
  <si>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</si>
  <si>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</si>
  <si>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</si>
  <si>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</si>
  <si>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</si>
  <si>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</si>
  <si>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</si>
  <si>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</si>
  <si>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</si>
  <si>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</si>
  <si>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</si>
  <si>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</si>
  <si>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</si>
  <si>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</si>
  <si>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</si>
  <si>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</si>
  <si>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</si>
  <si>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</si>
  <si>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</si>
  <si>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</si>
  <si>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</si>
  <si>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</si>
  <si>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</si>
  <si>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</si>
  <si>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</si>
  <si>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</si>
  <si>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</si>
  <si>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</si>
  <si>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</si>
  <si>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</si>
  <si>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</si>
  <si>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</si>
  <si>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</si>
  <si>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</si>
  <si>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</si>
  <si>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</si>
  <si>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</si>
  <si>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</si>
  <si>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</si>
  <si>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</si>
  <si>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</si>
  <si>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</si>
  <si>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</si>
  <si>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</si>
  <si>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</si>
  <si>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</si>
  <si>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</si>
  <si>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</si>
  <si>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</si>
  <si>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</si>
  <si>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</si>
  <si>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</si>
  <si>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</si>
  <si>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</si>
  <si>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</si>
  <si>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</si>
  <si>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</si>
  <si>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</si>
  <si>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</si>
  <si>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</si>
  <si>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</si>
  <si>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</si>
  <si>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</si>
  <si>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</si>
  <si>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</si>
  <si>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</si>
  <si>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</si>
  <si>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</si>
  <si>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</si>
  <si>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</si>
  <si>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</si>
  <si>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</si>
  <si>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</si>
  <si>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</si>
  <si>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</si>
  <si>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</si>
  <si>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</si>
  <si>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</si>
  <si>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</si>
  <si>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</si>
  <si>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</si>
  <si>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</si>
  <si>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</si>
  <si>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</si>
  <si>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</si>
  <si>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</si>
  <si>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</si>
  <si>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</si>
  <si>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</si>
  <si>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</si>
  <si>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</si>
  <si>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</si>
  <si>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</si>
  <si>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</si>
  <si>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</si>
  <si>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</si>
  <si>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</si>
  <si>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</si>
  <si>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</si>
  <si>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</si>
  <si>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</si>
  <si>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</si>
  <si>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</si>
  <si>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</si>
  <si>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</si>
  <si>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</si>
  <si>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</si>
  <si>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</si>
  <si>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</si>
  <si>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</si>
  <si>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</si>
  <si>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</si>
  <si>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</si>
  <si>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</si>
  <si>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</si>
  <si>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</si>
  <si>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</si>
  <si>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</si>
  <si>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</si>
  <si>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</si>
  <si>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</si>
  <si>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</si>
  <si>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</si>
  <si>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</si>
  <si>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</si>
  <si>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</si>
  <si>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</si>
  <si>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</si>
  <si>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</si>
  <si>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</si>
  <si>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</si>
  <si>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</si>
  <si>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</si>
  <si>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</si>
  <si>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</si>
  <si>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</si>
  <si>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</si>
  <si>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</si>
  <si>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</si>
  <si>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</si>
  <si>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</si>
  <si>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</si>
  <si>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</si>
  <si>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</si>
  <si>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</si>
  <si>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</si>
  <si>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</si>
  <si>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</si>
  <si>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</si>
  <si>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</si>
  <si>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</si>
  <si>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</si>
  <si>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</si>
  <si>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</si>
  <si>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</si>
  <si>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</si>
  <si>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</si>
  <si>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</si>
  <si>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</si>
  <si>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</si>
  <si>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</si>
  <si>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</si>
  <si>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</si>
  <si>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</si>
  <si>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</si>
  <si>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</si>
  <si>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</si>
  <si>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</si>
  <si>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</si>
  <si>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</si>
  <si>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</si>
  <si>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</si>
  <si>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</si>
  <si>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</si>
  <si>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</si>
  <si>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</si>
  <si>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</si>
  <si>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</si>
  <si>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</si>
  <si>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</si>
  <si>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</si>
  <si>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</si>
  <si>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</si>
  <si>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</si>
  <si>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</si>
  <si>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</si>
  <si>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</si>
  <si>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</si>
  <si>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</si>
  <si>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</si>
  <si>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</si>
  <si>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</si>
  <si>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</si>
  <si>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</si>
  <si>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</si>
  <si>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</si>
  <si>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</si>
  <si>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</si>
  <si>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</si>
  <si>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</si>
  <si>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</si>
  <si>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</si>
  <si>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</si>
  <si>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</si>
  <si>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</si>
  <si>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</si>
  <si>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</si>
  <si>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</si>
  <si>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</si>
  <si>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</si>
  <si>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</si>
  <si>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</si>
  <si>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</si>
  <si>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</si>
  <si>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</si>
  <si>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</si>
  <si>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</si>
  <si>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</si>
  <si>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</si>
  <si>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</si>
  <si>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</si>
  <si>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</si>
  <si>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</si>
  <si>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</si>
  <si>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</si>
  <si>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</si>
  <si>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</si>
  <si>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</si>
  <si>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</si>
  <si>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</si>
  <si>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</si>
  <si>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</si>
  <si>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</si>
  <si>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</si>
  <si>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</si>
  <si>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</si>
  <si>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</si>
  <si>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</si>
  <si>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</si>
  <si>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</si>
  <si>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</si>
  <si>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</si>
  <si>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</si>
  <si>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</si>
  <si>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</si>
  <si>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</si>
  <si>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</si>
  <si>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</si>
  <si>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</si>
  <si>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</si>
  <si>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</si>
  <si>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</si>
  <si>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</si>
  <si>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</si>
  <si>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</si>
  <si>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</si>
  <si>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</si>
  <si>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</si>
  <si>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</si>
  <si>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</si>
  <si>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</si>
  <si>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</si>
  <si>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</si>
  <si>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</si>
  <si>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</si>
  <si>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</si>
  <si>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</si>
  <si>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</si>
  <si>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</si>
  <si>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</si>
  <si>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</si>
  <si>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</si>
  <si>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</si>
  <si>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</si>
  <si>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</si>
  <si>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</si>
  <si>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</si>
  <si>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</si>
  <si>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</si>
  <si>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</si>
  <si>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</si>
  <si>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</si>
  <si>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</si>
  <si>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</si>
  <si>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</si>
  <si>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</si>
  <si>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</si>
  <si>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</si>
  <si>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</si>
  <si>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</si>
  <si>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</si>
  <si>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</si>
  <si>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</si>
  <si>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</si>
  <si>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</si>
  <si>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</si>
  <si>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</si>
  <si>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</si>
  <si>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</si>
  <si>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</si>
  <si>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</si>
  <si>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</si>
  <si>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</si>
  <si>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</si>
  <si>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</si>
  <si>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</si>
  <si>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</si>
  <si>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</si>
  <si>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</si>
  <si>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</si>
  <si>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</si>
  <si>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</si>
  <si>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</si>
  <si>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</si>
  <si>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</si>
  <si>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</si>
  <si>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</si>
  <si>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</si>
  <si>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</si>
  <si>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</si>
  <si>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</si>
  <si>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</si>
  <si>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</si>
  <si>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</si>
  <si>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</si>
  <si>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</si>
  <si>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</si>
  <si>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</si>
  <si>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</si>
  <si>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</si>
  <si>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</si>
  <si>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</si>
  <si>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</si>
  <si>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</si>
  <si>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</si>
  <si>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</si>
  <si>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</si>
  <si>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</si>
  <si>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</si>
  <si>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</si>
  <si>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</si>
  <si>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</si>
  <si>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</si>
  <si>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</si>
  <si>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</si>
  <si>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</si>
  <si>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</si>
  <si>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</si>
  <si>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</si>
  <si>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</si>
  <si>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</si>
  <si>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</si>
  <si>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</si>
  <si>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</si>
  <si>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</si>
  <si>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</si>
  <si>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</si>
  <si>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</si>
  <si>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</si>
  <si>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</si>
  <si>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</si>
  <si>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</si>
  <si>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</si>
  <si>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</si>
  <si>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</si>
  <si>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</si>
  <si>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</si>
  <si>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</si>
  <si>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</si>
  <si>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</si>
  <si>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</si>
  <si>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</si>
  <si>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</si>
  <si>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</si>
  <si>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</si>
  <si>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</si>
  <si>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</si>
  <si>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</si>
  <si>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</si>
  <si>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</si>
  <si>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</si>
  <si>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</si>
  <si>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</si>
  <si>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</si>
  <si>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</si>
  <si>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</si>
  <si>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</si>
  <si>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</si>
  <si>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</si>
  <si>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</si>
  <si>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</si>
  <si>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</si>
  <si>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</si>
  <si>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</si>
  <si>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</si>
  <si>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</si>
  <si>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</si>
  <si>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</si>
  <si>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</si>
  <si>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</si>
  <si>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</si>
  <si>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</si>
  <si>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</si>
  <si>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</si>
  <si>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</si>
  <si>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</si>
  <si>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</si>
  <si>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</si>
  <si>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</si>
  <si>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</si>
  <si>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</si>
  <si>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</si>
  <si>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</si>
  <si>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</si>
  <si>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</si>
  <si>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</si>
  <si>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</si>
  <si>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</si>
  <si>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</si>
  <si>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</si>
  <si>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</si>
  <si>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</si>
  <si>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</si>
  <si>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</si>
  <si>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</si>
  <si>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</si>
  <si>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</si>
  <si>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</si>
  <si>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</si>
  <si>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</si>
  <si>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</si>
  <si>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</si>
  <si>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</si>
  <si>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</si>
  <si>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</si>
  <si>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</si>
  <si>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</si>
  <si>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</si>
  <si>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</si>
  <si>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</si>
  <si>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</si>
  <si>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</si>
  <si>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</si>
  <si>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</si>
  <si>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</si>
  <si>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</si>
  <si>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</si>
  <si>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</si>
  <si>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</si>
  <si>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</si>
  <si>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</si>
  <si>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</si>
  <si>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</si>
  <si>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</si>
  <si>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</si>
  <si>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</si>
  <si>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</si>
  <si>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</si>
  <si>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</si>
  <si>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</si>
  <si>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</si>
  <si>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</si>
  <si>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</si>
  <si>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</si>
  <si>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</si>
  <si>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</si>
  <si>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</si>
  <si>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</si>
  <si>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</si>
  <si>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</si>
  <si>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</si>
  <si>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</si>
  <si>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</si>
  <si>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</si>
  <si>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</si>
  <si>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</si>
  <si>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</si>
  <si>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</si>
  <si>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</si>
  <si>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</si>
  <si>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</si>
  <si>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</si>
  <si>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</si>
  <si>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</si>
  <si>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</si>
  <si>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</si>
  <si>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</si>
  <si>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</si>
  <si>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</si>
  <si>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</si>
  <si>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</si>
  <si>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</si>
  <si>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</si>
  <si>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</si>
  <si>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</si>
  <si>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</si>
  <si>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</si>
  <si>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</si>
  <si>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</si>
  <si>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</si>
  <si>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</si>
  <si>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</si>
  <si>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</si>
  <si>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</si>
  <si>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</si>
  <si>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</si>
  <si>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</si>
  <si>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</si>
  <si>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</si>
  <si>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</si>
  <si>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</si>
  <si>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</si>
  <si>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</si>
  <si>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</si>
  <si>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</si>
  <si>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</si>
  <si>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</si>
  <si>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</si>
  <si>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</si>
  <si>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</si>
  <si>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</si>
  <si>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</si>
  <si>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</si>
  <si>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</si>
  <si>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</si>
  <si>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</si>
  <si>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</si>
  <si>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</si>
  <si>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</si>
  <si>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</si>
  <si>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</si>
  <si>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</si>
  <si>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</si>
  <si>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</si>
  <si>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</si>
  <si>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</si>
  <si>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</si>
  <si>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</si>
  <si>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</si>
  <si>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</si>
  <si>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</si>
  <si>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</si>
  <si>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</si>
  <si>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</si>
  <si>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</si>
  <si>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</si>
  <si>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</si>
  <si>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</si>
  <si>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</si>
  <si>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</si>
  <si>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</si>
  <si>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</si>
  <si>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</si>
  <si>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</si>
  <si>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</si>
  <si>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</si>
  <si>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</si>
  <si>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</si>
  <si>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</si>
  <si>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</si>
  <si>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</si>
  <si>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</si>
  <si>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</si>
  <si>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</si>
  <si>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</si>
  <si>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</si>
  <si>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</si>
  <si>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</si>
  <si>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</si>
  <si>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</si>
  <si>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</si>
  <si>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</si>
  <si>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</si>
  <si>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</si>
  <si>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</si>
  <si>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</si>
  <si>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</si>
  <si>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</si>
  <si>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</si>
  <si>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</si>
  <si>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</si>
  <si>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</si>
  <si>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</si>
  <si>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</si>
  <si>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</si>
  <si>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</si>
  <si>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</si>
  <si>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</si>
  <si>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</si>
  <si>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</si>
  <si>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</si>
  <si>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</si>
  <si>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</si>
  <si>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</si>
  <si>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</si>
  <si>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</si>
  <si>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</si>
  <si>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</si>
  <si>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</si>
  <si>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</si>
  <si>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</si>
  <si>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</si>
  <si>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</si>
  <si>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</si>
  <si>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</si>
  <si>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</si>
  <si>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</si>
  <si>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</si>
  <si>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</si>
  <si>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</si>
  <si>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</si>
  <si>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</si>
  <si>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</si>
  <si>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</si>
  <si>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</si>
  <si>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</si>
  <si>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</si>
  <si>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</si>
  <si>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</si>
  <si>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</si>
  <si>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</si>
  <si>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</si>
  <si>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</si>
  <si>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</si>
  <si>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</si>
  <si>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</si>
  <si>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</si>
  <si>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</si>
  <si>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</si>
  <si>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</si>
  <si>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</si>
  <si>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</si>
  <si>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</si>
  <si>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</si>
  <si>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</si>
  <si>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</si>
  <si>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</si>
  <si>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</si>
  <si>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</si>
  <si>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</si>
  <si>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</si>
  <si>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</si>
  <si>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</si>
  <si>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</si>
  <si>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</si>
  <si>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</si>
  <si>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</si>
  <si>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</si>
  <si>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</si>
  <si>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</si>
  <si>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</si>
  <si>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</si>
  <si>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</si>
  <si>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</si>
  <si>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</si>
  <si>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</si>
  <si>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</si>
  <si>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</si>
  <si>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</si>
  <si>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</si>
  <si>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</si>
  <si>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</si>
  <si>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</si>
  <si>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</si>
  <si>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</si>
  <si>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</si>
  <si>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</si>
  <si>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</si>
  <si>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</si>
  <si>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</si>
  <si>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</si>
  <si>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</si>
  <si>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</si>
  <si>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</si>
  <si>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</si>
  <si>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</si>
  <si>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</si>
  <si>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</si>
  <si>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</si>
  <si>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</si>
  <si>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</si>
  <si>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</si>
  <si>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</si>
  <si>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</si>
  <si>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</si>
  <si>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</si>
  <si>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</si>
  <si>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</si>
  <si>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</si>
  <si>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</si>
  <si>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</si>
  <si>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</si>
  <si>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</si>
  <si>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</si>
  <si>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</si>
  <si>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</si>
  <si>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</si>
  <si>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</si>
  <si>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</si>
  <si>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</si>
  <si>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</si>
  <si>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</si>
  <si>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</si>
  <si>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</si>
  <si>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</si>
  <si>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</si>
  <si>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</si>
  <si>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</si>
  <si>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</si>
  <si>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</si>
  <si>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</si>
  <si>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</si>
  <si>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</si>
  <si>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</si>
  <si>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</si>
  <si>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</si>
  <si>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</si>
  <si>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</si>
  <si>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</si>
  <si>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</si>
  <si>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</si>
  <si>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</si>
  <si>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</si>
  <si>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</si>
  <si>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</si>
  <si>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</si>
  <si>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</si>
  <si>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</si>
  <si>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</si>
  <si>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</si>
  <si>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</si>
  <si>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</si>
  <si>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</si>
  <si>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</si>
  <si>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</si>
  <si>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</si>
  <si>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</si>
  <si>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</si>
  <si>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</si>
  <si>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</si>
  <si>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</si>
  <si>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</si>
  <si>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</si>
  <si>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</si>
  <si>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</si>
  <si>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</si>
  <si>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</si>
  <si>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</si>
  <si>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</si>
  <si>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</si>
  <si>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</si>
  <si>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</si>
  <si>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</si>
  <si>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</si>
  <si>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</si>
  <si>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</si>
  <si>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</si>
  <si>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</si>
  <si>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</si>
  <si>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</si>
  <si>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</si>
  <si>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</si>
  <si>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</si>
  <si>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</si>
  <si>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</si>
  <si>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</si>
  <si>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</si>
  <si>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</si>
  <si>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</si>
  <si>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</si>
  <si>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</si>
  <si>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</si>
  <si>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</si>
  <si>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</si>
  <si>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</si>
  <si>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</si>
  <si>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</si>
  <si>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</si>
  <si>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</si>
  <si>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</si>
  <si>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</si>
  <si>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</si>
  <si>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</si>
  <si>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</si>
  <si>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</si>
  <si>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</si>
  <si>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</si>
  <si>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</si>
  <si>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</si>
  <si>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</si>
  <si>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</si>
  <si>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</si>
  <si>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</si>
  <si>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</si>
  <si>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</si>
  <si>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</si>
  <si>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</si>
  <si>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</si>
  <si>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</si>
  <si>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</si>
  <si>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</si>
  <si>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</si>
  <si>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</si>
  <si>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</si>
  <si>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</si>
  <si>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</si>
  <si>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</si>
  <si>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</si>
  <si>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</si>
  <si>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</si>
  <si>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</si>
  <si>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</si>
  <si>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</si>
  <si>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</si>
  <si>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</si>
  <si>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</si>
  <si>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</si>
  <si>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</si>
  <si>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</si>
  <si>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</si>
  <si>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</si>
  <si>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</si>
  <si>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</si>
  <si>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</si>
  <si>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</si>
  <si>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</si>
  <si>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</si>
  <si>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</si>
  <si>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</si>
  <si>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</si>
  <si>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</si>
  <si>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</si>
  <si>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</si>
  <si>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</si>
  <si>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</si>
  <si>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</si>
  <si>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</si>
  <si>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</si>
  <si>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</si>
  <si>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</si>
  <si>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</si>
  <si>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</si>
  <si>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</si>
  <si>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</si>
  <si>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</si>
  <si>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</si>
  <si>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</si>
  <si>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</si>
  <si>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</si>
  <si>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</si>
  <si>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</si>
  <si>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</si>
  <si>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</si>
  <si>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</si>
  <si>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</si>
  <si>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</si>
  <si>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</si>
  <si>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</si>
  <si>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</si>
  <si>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</si>
  <si>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</si>
  <si>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</si>
  <si>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</si>
  <si>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</si>
  <si>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</si>
  <si>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</si>
  <si>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</si>
  <si>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</si>
  <si>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</si>
  <si>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</si>
  <si>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</si>
  <si>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</si>
  <si>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</si>
  <si>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</si>
  <si>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</si>
  <si>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</si>
  <si>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</si>
  <si>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</si>
  <si>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</si>
  <si>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</si>
  <si>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</si>
  <si>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</si>
  <si>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</si>
  <si>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</si>
  <si>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</si>
  <si>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</si>
  <si>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</si>
  <si>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</si>
  <si>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</si>
  <si>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</si>
  <si>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</si>
  <si>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</si>
  <si>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</si>
  <si>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</si>
  <si>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</si>
  <si>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</si>
  <si>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</si>
  <si>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</si>
  <si>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</si>
  <si>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</si>
  <si>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</si>
  <si>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</si>
  <si>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</si>
  <si>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</si>
  <si>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</si>
  <si>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</si>
  <si>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</si>
  <si>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</si>
  <si>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</si>
  <si>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</si>
  <si>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</si>
  <si>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</si>
  <si>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</si>
  <si>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</si>
  <si>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</si>
  <si>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</si>
  <si>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</si>
  <si>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</si>
  <si>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</si>
  <si>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</si>
  <si>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</si>
  <si>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</si>
  <si>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</si>
  <si>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</si>
  <si>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</si>
  <si>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</si>
  <si>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</si>
  <si>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</si>
  <si>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</si>
  <si>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</si>
  <si>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</si>
  <si>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</si>
  <si>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</si>
  <si>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</si>
  <si>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</si>
  <si>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</si>
  <si>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</si>
  <si>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</si>
  <si>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</si>
  <si>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</si>
  <si>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</si>
  <si>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</si>
  <si>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</si>
  <si>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</si>
  <si>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</si>
  <si>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</si>
  <si>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</si>
  <si>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</si>
  <si>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</si>
  <si>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</si>
  <si>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</si>
  <si>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</si>
  <si>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</si>
  <si>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</si>
  <si>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</si>
  <si>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</si>
  <si>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</si>
  <si>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</si>
  <si>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</si>
  <si>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</si>
  <si>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</si>
  <si>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</si>
  <si>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</si>
  <si>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</si>
  <si>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</si>
  <si>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</si>
  <si>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</si>
  <si>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</si>
  <si>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</si>
  <si>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</si>
  <si>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</si>
  <si>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</si>
  <si>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</si>
  <si>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</si>
  <si>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</si>
  <si>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</si>
  <si>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</si>
  <si>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</si>
  <si>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</si>
  <si>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</si>
  <si>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</si>
  <si>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</si>
  <si>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</si>
  <si>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</si>
  <si>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</si>
  <si>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</si>
  <si>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</si>
  <si>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</si>
  <si>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</si>
  <si>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</si>
  <si>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</si>
  <si>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</si>
  <si>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</si>
  <si>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</si>
  <si>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</si>
  <si>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</si>
  <si>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</si>
  <si>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</si>
  <si>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</si>
  <si>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</si>
  <si>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</si>
  <si>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</si>
  <si>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</si>
  <si>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</si>
  <si>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</si>
  <si>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</si>
  <si>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</si>
  <si>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</si>
  <si>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</si>
  <si>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</si>
  <si>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</si>
  <si>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</si>
  <si>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</si>
  <si>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</si>
  <si>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</si>
  <si>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</si>
  <si>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</si>
  <si>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</si>
  <si>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</si>
  <si>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</si>
  <si>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</si>
  <si>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</si>
  <si>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</si>
  <si>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</si>
  <si>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</si>
  <si>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</si>
  <si>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</si>
  <si>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</si>
  <si>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</si>
  <si>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</si>
  <si>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</si>
  <si>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</si>
  <si>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</si>
  <si>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</si>
  <si>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</si>
  <si>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</si>
  <si>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</si>
  <si>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</si>
  <si>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</si>
  <si>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</si>
  <si>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</si>
  <si>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</si>
  <si>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</si>
  <si>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</si>
  <si>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</si>
  <si>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</si>
  <si>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</si>
  <si>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</si>
  <si>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</si>
  <si>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</si>
  <si>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</si>
  <si>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</si>
  <si>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</si>
  <si>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</si>
  <si>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</si>
  <si>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</si>
  <si>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</si>
  <si>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</si>
  <si>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</si>
  <si>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</si>
  <si>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</si>
  <si>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</si>
  <si>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</si>
  <si>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</si>
  <si>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</si>
  <si>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</si>
  <si>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</si>
  <si>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</si>
  <si>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</si>
  <si>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</si>
  <si>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</si>
  <si>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</si>
  <si>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</si>
  <si>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</si>
  <si>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</si>
  <si>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</si>
  <si>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</si>
  <si>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</si>
  <si>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</si>
  <si>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</si>
  <si>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</si>
  <si>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</si>
  <si>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</si>
  <si>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</si>
  <si>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</si>
  <si>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</si>
  <si>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</si>
  <si>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</si>
  <si>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</si>
  <si>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</si>
  <si>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</si>
  <si>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</si>
  <si>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</si>
  <si>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</si>
  <si>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</si>
  <si>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</si>
  <si>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</si>
  <si>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</si>
  <si>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</si>
  <si>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</si>
  <si>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</si>
  <si>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</si>
  <si>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</si>
  <si>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</si>
  <si>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</si>
  <si>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</si>
  <si>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</si>
  <si>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</si>
  <si>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</si>
  <si>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</si>
  <si>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</si>
  <si>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</si>
  <si>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</si>
  <si>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</si>
  <si>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</si>
  <si>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</si>
  <si>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</si>
  <si>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</si>
  <si>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</si>
  <si>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</si>
  <si>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</si>
  <si>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</si>
  <si>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</si>
  <si>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</si>
  <si>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</si>
  <si>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</si>
  <si>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</si>
  <si>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</si>
  <si>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</si>
  <si>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</si>
  <si>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</si>
  <si>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</si>
  <si>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</si>
  <si>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</si>
  <si>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</si>
  <si>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</si>
  <si>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</si>
  <si>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</si>
  <si>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</si>
  <si>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</si>
  <si>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</si>
  <si>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</si>
  <si>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</si>
  <si>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</si>
  <si>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</si>
  <si>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</si>
  <si>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</si>
  <si>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</si>
  <si>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</si>
  <si>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</si>
  <si>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</si>
  <si>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</si>
  <si>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</si>
  <si>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</si>
  <si>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</si>
  <si>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</si>
  <si>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</si>
  <si>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</si>
  <si>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</si>
  <si>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</si>
  <si>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</si>
  <si>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</si>
  <si>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</si>
  <si>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</si>
  <si>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</si>
  <si>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</si>
  <si>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</si>
  <si>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</si>
  <si>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</si>
  <si>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</si>
  <si>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</si>
  <si>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</si>
  <si>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</si>
  <si>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</si>
  <si>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</si>
  <si>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</si>
  <si>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</si>
  <si>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</si>
  <si>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</si>
  <si>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</si>
  <si>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</si>
  <si>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</si>
  <si>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</si>
  <si>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</si>
  <si>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</si>
  <si>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</si>
  <si>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</si>
  <si>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</si>
  <si>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</si>
  <si>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</si>
  <si>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</si>
  <si>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</si>
  <si>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</si>
  <si>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</si>
  <si>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</si>
  <si>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</si>
  <si>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</si>
  <si>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</si>
  <si>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</si>
  <si>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</si>
  <si>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</si>
  <si>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</si>
  <si>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</si>
  <si>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</si>
  <si>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</si>
  <si>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</si>
  <si>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</si>
  <si>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</si>
  <si>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</si>
  <si>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</si>
  <si>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</si>
  <si>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</si>
  <si>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</si>
  <si>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</si>
  <si>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</si>
  <si>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</si>
  <si>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</si>
  <si>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</si>
  <si>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</si>
  <si>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</si>
  <si>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</si>
  <si>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</si>
  <si>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</si>
  <si>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</si>
  <si>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</si>
  <si>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</si>
  <si>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</si>
  <si>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</si>
  <si>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</si>
  <si>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</si>
  <si>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</si>
  <si>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</si>
  <si>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</si>
  <si>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</si>
  <si>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</si>
  <si>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</si>
  <si>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</si>
  <si>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</si>
  <si>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</si>
  <si>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</si>
  <si>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</si>
  <si>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</si>
  <si>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</si>
  <si>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</si>
  <si>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</si>
  <si>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</si>
  <si>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</si>
  <si>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</si>
  <si>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</si>
  <si>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</si>
  <si>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</si>
  <si>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</si>
  <si>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</si>
  <si>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</si>
  <si>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</si>
  <si>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</si>
  <si>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</si>
  <si>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</si>
  <si>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</si>
  <si>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</si>
  <si>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</si>
  <si>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</si>
  <si>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</si>
  <si>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</si>
  <si>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</si>
  <si>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</si>
  <si>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</si>
  <si>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</si>
  <si>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</si>
  <si>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</si>
  <si>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</si>
  <si>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</si>
  <si>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</si>
  <si>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</si>
  <si>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</si>
  <si>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</si>
  <si>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</si>
  <si>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</si>
  <si>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</si>
  <si>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</si>
  <si>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</si>
  <si>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</si>
  <si>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</si>
  <si>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</si>
  <si>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</si>
  <si>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</si>
  <si>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</si>
  <si>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</si>
  <si>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</si>
  <si>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</si>
  <si>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</si>
  <si>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</si>
  <si>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</si>
  <si>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</si>
  <si>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</si>
  <si>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</si>
  <si>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</si>
  <si>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</si>
  <si>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</si>
  <si>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</si>
  <si>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</si>
  <si>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</si>
  <si>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</si>
  <si>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</si>
  <si>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</si>
  <si>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</si>
  <si>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</si>
  <si>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</si>
  <si>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</si>
  <si>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</si>
  <si>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</si>
  <si>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</si>
  <si>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</si>
  <si>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</si>
  <si>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</si>
  <si>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</si>
  <si>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</si>
  <si>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</si>
  <si>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</si>
  <si>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</si>
  <si>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</si>
  <si>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</si>
  <si>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</si>
  <si>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</si>
  <si>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</si>
  <si>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</si>
  <si>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</si>
  <si>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</si>
  <si>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</si>
  <si>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</si>
  <si>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</si>
  <si>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</si>
  <si>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</si>
  <si>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</si>
  <si>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</si>
  <si>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</si>
  <si>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</si>
  <si>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</si>
  <si>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</si>
  <si>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</si>
  <si>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</si>
  <si>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</si>
  <si>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</si>
  <si>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</si>
  <si>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</si>
  <si>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</si>
  <si>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</si>
  <si>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</si>
  <si>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</si>
  <si>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</si>
  <si>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</si>
  <si>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</si>
  <si>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</si>
  <si>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</si>
  <si>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</si>
  <si>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</si>
  <si>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</si>
  <si>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</si>
  <si>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</si>
  <si>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</si>
  <si>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</si>
  <si>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</si>
  <si>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</si>
  <si>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</si>
  <si>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</si>
  <si>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</si>
  <si>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</si>
  <si>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</si>
  <si>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</si>
  <si>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</si>
  <si>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</si>
  <si>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</si>
  <si>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</si>
  <si>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</si>
  <si>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</si>
  <si>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</si>
  <si>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</si>
  <si>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</si>
  <si>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</si>
  <si>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</si>
  <si>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</si>
  <si>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</si>
  <si>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</si>
  <si>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</si>
  <si>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</si>
  <si>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</si>
  <si>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</si>
  <si>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</si>
  <si>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</si>
  <si>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</si>
  <si>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</si>
  <si>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</si>
  <si>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</si>
  <si>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</si>
  <si>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</si>
  <si>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</si>
  <si>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</si>
  <si>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</si>
  <si>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</si>
  <si>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</si>
  <si>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</si>
  <si>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</si>
  <si>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</si>
  <si>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</si>
  <si>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</si>
  <si>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</si>
  <si>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</si>
  <si>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</si>
  <si>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</si>
  <si>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</si>
  <si>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</si>
  <si>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</si>
  <si>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</si>
  <si>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</si>
  <si>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</si>
  <si>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</si>
  <si>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</si>
  <si>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</si>
  <si>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</si>
  <si>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</si>
  <si>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</si>
  <si>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</si>
  <si>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</si>
  <si>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</si>
  <si>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</si>
  <si>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</si>
  <si>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</si>
  <si>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</si>
  <si>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</si>
  <si>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</si>
  <si>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</si>
  <si>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</si>
  <si>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</si>
  <si>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</si>
  <si>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</si>
  <si>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</si>
  <si>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</si>
  <si>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</si>
  <si>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</si>
  <si>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</si>
  <si>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</si>
  <si>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</si>
  <si>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</si>
  <si>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</si>
  <si>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</si>
  <si>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</si>
  <si>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</si>
  <si>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</si>
  <si>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</si>
  <si>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</si>
  <si>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</si>
  <si>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</si>
  <si>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</si>
  <si>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</si>
  <si>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</si>
  <si>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</si>
  <si>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</si>
  <si>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</si>
  <si>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</si>
  <si>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</si>
  <si>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</si>
  <si>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</si>
  <si>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</si>
  <si>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</si>
  <si>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</si>
  <si>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</si>
  <si>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</si>
  <si>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</si>
  <si>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</si>
  <si>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</si>
  <si>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</si>
  <si>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</si>
  <si>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</si>
  <si>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</si>
  <si>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</si>
  <si>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</si>
  <si>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</si>
  <si>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</si>
  <si>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</si>
  <si>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</si>
  <si>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</si>
  <si>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</si>
  <si>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</si>
  <si>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</si>
  <si>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</si>
  <si>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</si>
  <si>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</si>
  <si>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</si>
  <si>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</si>
  <si>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</si>
  <si>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</si>
  <si>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</si>
  <si>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</si>
  <si>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</si>
  <si>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</si>
  <si>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</si>
  <si>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</si>
  <si>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</si>
  <si>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</si>
  <si>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</si>
  <si>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</si>
  <si>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</si>
  <si>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</si>
  <si>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</si>
  <si>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</si>
  <si>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</si>
  <si>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</si>
  <si>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</si>
  <si>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</si>
  <si>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</si>
  <si>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</si>
  <si>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</si>
  <si>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</si>
  <si>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</si>
  <si>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</si>
  <si>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</si>
  <si>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</si>
  <si>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</si>
  <si>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</si>
  <si>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</si>
  <si>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</si>
  <si>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</si>
  <si>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</si>
  <si>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</si>
  <si>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</si>
  <si>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</si>
  <si>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</si>
  <si>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</si>
  <si>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</si>
  <si>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</si>
  <si>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</si>
  <si>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</si>
  <si>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</si>
  <si>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</si>
  <si>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</si>
  <si>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</si>
  <si>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</si>
  <si>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</si>
  <si>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</si>
  <si>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</si>
  <si>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</si>
  <si>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</si>
  <si>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</si>
  <si>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</si>
  <si>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</si>
  <si>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</si>
  <si>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</si>
  <si>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</si>
  <si>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</si>
  <si>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</si>
  <si>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</si>
  <si>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</si>
  <si>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</si>
  <si>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</si>
  <si>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</si>
  <si>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</si>
  <si>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</si>
  <si>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</si>
  <si>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</si>
  <si>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</si>
  <si>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</si>
  <si>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</si>
  <si>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</si>
  <si>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</si>
  <si>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</si>
  <si>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</si>
  <si>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</si>
  <si>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</si>
  <si>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</si>
  <si>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</si>
  <si>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</si>
  <si>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</si>
  <si>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</si>
  <si>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</si>
  <si>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</si>
  <si>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</si>
  <si>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</si>
  <si>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</si>
  <si>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</si>
  <si>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</si>
  <si>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</si>
  <si>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</si>
  <si>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</si>
  <si>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</si>
  <si>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</si>
  <si>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</si>
  <si>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</si>
  <si>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</si>
  <si>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</si>
  <si>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</si>
  <si>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</si>
  <si>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</si>
  <si>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</si>
  <si>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</si>
  <si>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</si>
  <si>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</si>
  <si>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</si>
  <si>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</si>
  <si>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</si>
  <si>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</si>
  <si>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</si>
  <si>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</si>
  <si>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</si>
  <si>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</si>
  <si>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</si>
  <si>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</si>
  <si>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</si>
  <si>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</si>
  <si>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</si>
  <si>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</si>
  <si>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</si>
  <si>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</si>
  <si>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</si>
  <si>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</si>
  <si>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</si>
  <si>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</si>
  <si>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</si>
  <si>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</si>
  <si>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</si>
  <si>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</si>
  <si>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</si>
  <si>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</si>
  <si>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</si>
  <si>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</si>
  <si>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</si>
  <si>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</si>
  <si>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</si>
  <si>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</si>
  <si>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</si>
  <si>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</si>
  <si>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</si>
  <si>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</si>
  <si>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</si>
  <si>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</si>
  <si>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</si>
  <si>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</si>
  <si>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</si>
  <si>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</si>
  <si>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</si>
  <si>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</si>
  <si>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</si>
  <si>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</si>
  <si>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</si>
  <si>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</si>
  <si>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</si>
  <si>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</si>
  <si>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</si>
  <si>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</si>
  <si>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</si>
  <si>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</si>
  <si>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</si>
  <si>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</si>
  <si>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</si>
  <si>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</si>
  <si>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</si>
  <si>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</si>
  <si>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</si>
  <si>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</si>
  <si>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</si>
  <si>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</si>
  <si>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</si>
  <si>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</si>
  <si>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</si>
  <si>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</si>
  <si>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</si>
  <si>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</si>
  <si>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</si>
  <si>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</si>
  <si>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</si>
  <si>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</si>
  <si>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</si>
  <si>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</si>
  <si>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</si>
  <si>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</si>
  <si>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</si>
  <si>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</si>
  <si>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</si>
  <si>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</si>
  <si>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</si>
  <si>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</si>
  <si>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</si>
  <si>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</si>
  <si>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</si>
  <si>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</si>
  <si>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</si>
  <si>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</si>
  <si>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</si>
  <si>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</si>
  <si>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</si>
  <si>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</si>
  <si>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</si>
  <si>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</si>
  <si>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</si>
  <si>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</si>
  <si>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</si>
  <si>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</si>
  <si>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</si>
  <si>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</si>
  <si>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</si>
  <si>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</si>
  <si>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</si>
  <si>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</si>
  <si>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</si>
  <si>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</si>
  <si>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</si>
  <si>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</si>
  <si>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</si>
  <si>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</si>
  <si>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</si>
  <si>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</si>
  <si>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</si>
  <si>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</si>
  <si>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</si>
  <si>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</si>
  <si>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</si>
  <si>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</si>
  <si>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</si>
  <si>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</si>
  <si>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</si>
  <si>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</si>
  <si>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</si>
  <si>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</si>
  <si>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</si>
  <si>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</si>
  <si>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</si>
  <si>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</si>
  <si>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</si>
  <si>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</si>
  <si>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</si>
  <si>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</si>
  <si>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</si>
  <si>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</si>
  <si>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</si>
  <si>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</si>
  <si>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</si>
  <si>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</si>
  <si>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</si>
  <si>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</si>
  <si>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</si>
  <si>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</si>
  <si>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</si>
  <si>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</si>
  <si>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</si>
  <si>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</si>
  <si>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</si>
  <si>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</si>
  <si>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</si>
  <si>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</si>
  <si>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</si>
  <si>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</si>
  <si>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</si>
  <si>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</si>
  <si>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</si>
  <si>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</si>
  <si>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</si>
  <si>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</si>
  <si>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</si>
  <si>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</si>
  <si>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</si>
  <si>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</si>
  <si>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</si>
  <si>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</si>
  <si>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</si>
  <si>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</si>
  <si>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</si>
  <si>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</si>
  <si>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</si>
  <si>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</si>
  <si>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</si>
  <si>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</si>
  <si>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</si>
  <si>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</si>
  <si>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</si>
  <si>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</si>
  <si>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</si>
  <si>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</si>
  <si>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</si>
  <si>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</si>
  <si>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</si>
  <si>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</si>
  <si>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</si>
  <si>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</si>
  <si>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</si>
  <si>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</si>
  <si>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</si>
  <si>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</si>
  <si>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</si>
  <si>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</si>
  <si>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</si>
  <si>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</si>
  <si>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</si>
  <si>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</si>
  <si>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</si>
  <si>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</si>
  <si>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</si>
  <si>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</si>
  <si>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</si>
  <si>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</si>
  <si>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</si>
  <si>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</si>
  <si>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</si>
  <si>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</si>
  <si>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</si>
  <si>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</si>
  <si>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</si>
  <si>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</si>
  <si>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</si>
  <si>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</si>
  <si>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</si>
  <si>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</si>
  <si>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</si>
  <si>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</si>
  <si>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</si>
  <si>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</si>
  <si>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</si>
  <si>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</si>
  <si>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</si>
  <si>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</si>
  <si>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</si>
  <si>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</si>
  <si>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</si>
  <si>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</si>
  <si>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</si>
  <si>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</si>
  <si>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</si>
  <si>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</si>
  <si>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</si>
  <si>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</si>
  <si>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</si>
  <si>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</si>
  <si>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</si>
  <si>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</si>
  <si>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</si>
  <si>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</si>
  <si>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</si>
  <si>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</si>
  <si>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</si>
  <si>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</si>
  <si>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</si>
  <si>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</si>
  <si>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</si>
  <si>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</si>
  <si>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</si>
  <si>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</si>
  <si>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</si>
  <si>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</si>
  <si>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</si>
  <si>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</si>
  <si>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</si>
  <si>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</si>
  <si>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</si>
  <si>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</si>
  <si>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</si>
  <si>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</si>
  <si>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</si>
  <si>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</si>
  <si>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</si>
  <si>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</si>
  <si>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</si>
  <si>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</si>
  <si>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</si>
  <si>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</si>
  <si>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</si>
  <si>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</si>
  <si>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</si>
  <si>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</si>
  <si>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</si>
  <si>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</si>
  <si>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</si>
  <si>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</si>
  <si>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</si>
  <si>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</si>
  <si>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</si>
  <si>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</si>
  <si>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</si>
  <si>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</si>
  <si>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</si>
  <si>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</si>
  <si>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</si>
  <si>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</si>
  <si>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</si>
  <si>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</si>
  <si>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</si>
  <si>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</si>
  <si>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</si>
  <si>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</si>
  <si>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</si>
  <si>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</si>
  <si>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</si>
  <si>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</si>
  <si>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</si>
  <si>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</si>
  <si>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</si>
  <si>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</si>
  <si>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</si>
  <si>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</si>
  <si>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</si>
  <si>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</si>
  <si>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</si>
  <si>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</si>
  <si>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</si>
  <si>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</si>
  <si>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</si>
  <si>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</si>
  <si>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</si>
  <si>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</si>
  <si>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</si>
  <si>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</si>
  <si>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</si>
  <si>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</si>
  <si>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</si>
  <si>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</si>
  <si>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</si>
  <si>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</si>
  <si>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</si>
  <si>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</si>
  <si>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</si>
  <si>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</si>
  <si>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</si>
  <si>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</si>
  <si>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</si>
  <si>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</si>
  <si>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</si>
  <si>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</si>
  <si>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</si>
  <si>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</si>
  <si>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</si>
  <si>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</si>
  <si>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</si>
  <si>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</si>
  <si>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</si>
  <si>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</si>
  <si>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</si>
  <si>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</si>
  <si>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</si>
  <si>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</si>
  <si>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</si>
  <si>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</si>
  <si>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</si>
  <si>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</si>
  <si>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</si>
  <si>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</si>
  <si>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</si>
  <si>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</si>
  <si>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</si>
  <si>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</si>
  <si>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</si>
  <si>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</si>
  <si>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</si>
  <si>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</si>
  <si>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</si>
  <si>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</si>
  <si>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</si>
  <si>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</si>
  <si>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</si>
  <si>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</si>
  <si>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</si>
  <si>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</si>
  <si>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</si>
  <si>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</si>
  <si>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</si>
  <si>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</si>
  <si>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</si>
  <si>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</si>
  <si>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</si>
  <si>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</si>
  <si>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</si>
  <si>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</si>
  <si>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</si>
  <si>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</si>
  <si>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</si>
  <si>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</si>
  <si>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</si>
  <si>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</si>
  <si>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</si>
  <si>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</si>
  <si>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</si>
  <si>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</si>
  <si>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</si>
  <si>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</si>
  <si>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</si>
  <si>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</si>
  <si>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</si>
  <si>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</si>
  <si>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</si>
  <si>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</si>
  <si>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</si>
  <si>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</si>
  <si>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</si>
  <si>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</si>
  <si>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</si>
  <si>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</si>
  <si>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</si>
  <si>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</si>
  <si>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</si>
  <si>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</si>
  <si>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</si>
  <si>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</si>
  <si>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</si>
  <si>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</si>
  <si>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</si>
  <si>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</si>
  <si>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</si>
  <si>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</si>
  <si>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</si>
  <si>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</si>
  <si>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</si>
  <si>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</si>
  <si>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</si>
  <si>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</si>
  <si>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</si>
  <si>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</si>
  <si>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</si>
  <si>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</si>
  <si>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</si>
  <si>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</si>
  <si>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</si>
  <si>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</si>
  <si>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</si>
  <si>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</si>
  <si>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</si>
  <si>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</si>
  <si>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</si>
  <si>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</si>
  <si>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</si>
  <si>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</si>
  <si>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</si>
  <si>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</si>
  <si>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</si>
  <si>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</si>
  <si>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</si>
  <si>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</si>
  <si>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</si>
  <si>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</si>
  <si>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</si>
  <si>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</si>
  <si>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</si>
  <si>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</si>
  <si>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</si>
  <si>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</si>
  <si>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</si>
  <si>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</si>
  <si>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</si>
  <si>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</si>
  <si>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</si>
  <si>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</si>
  <si>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</si>
  <si>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</si>
  <si>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</si>
  <si>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</si>
  <si>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</si>
  <si>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</si>
  <si>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</si>
  <si>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</si>
  <si>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</si>
  <si>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</si>
  <si>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</si>
  <si>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</si>
  <si>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</si>
  <si>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</si>
  <si>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</si>
  <si>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</si>
  <si>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</si>
  <si>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</si>
  <si>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</si>
  <si>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</si>
  <si>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</si>
  <si>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</si>
  <si>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</si>
  <si>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</si>
  <si>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</si>
  <si>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</si>
  <si>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</si>
  <si>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</si>
  <si>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</si>
  <si>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</si>
  <si>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</si>
  <si>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</si>
  <si>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</si>
  <si>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</si>
  <si>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</si>
  <si>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</si>
  <si>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</si>
  <si>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</si>
  <si>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</si>
  <si>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</si>
  <si>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</si>
  <si>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</si>
  <si>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</si>
  <si>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</si>
  <si>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</si>
  <si>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</si>
  <si>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</si>
  <si>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</si>
  <si>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</si>
  <si>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</si>
  <si>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</si>
  <si>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</si>
  <si>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</si>
  <si>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</si>
  <si>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</si>
  <si>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</si>
  <si>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</si>
  <si>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</si>
  <si>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</si>
  <si>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</si>
  <si>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</si>
  <si>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</si>
  <si>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</si>
  <si>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</si>
  <si>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</si>
  <si>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</si>
  <si>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</si>
  <si>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</si>
  <si>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</si>
  <si>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</si>
  <si>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</si>
  <si>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</si>
  <si>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</si>
  <si>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</si>
  <si>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</si>
  <si>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</si>
  <si>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</si>
  <si>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</si>
  <si>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</si>
  <si>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</si>
  <si>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</si>
  <si>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</si>
  <si>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</si>
  <si>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</si>
  <si>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</si>
  <si>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</si>
  <si>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</si>
  <si>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</si>
  <si>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</si>
  <si>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</si>
  <si>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</si>
  <si>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</si>
  <si>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</si>
  <si>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</si>
  <si>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</si>
  <si>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</si>
  <si>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</si>
  <si>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</si>
  <si>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</si>
  <si>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</si>
  <si>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</si>
  <si>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</si>
  <si>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</si>
  <si>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</si>
  <si>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</si>
  <si>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</si>
  <si>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</si>
  <si>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</si>
  <si>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</si>
  <si>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</si>
  <si>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</si>
  <si>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</si>
  <si>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</si>
  <si>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</si>
  <si>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</si>
  <si>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</si>
  <si>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</si>
  <si>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</si>
  <si>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</si>
  <si>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</si>
  <si>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</si>
  <si>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</si>
  <si>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</si>
  <si>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</si>
  <si>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</si>
  <si>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</si>
  <si>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</si>
  <si>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</si>
  <si>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</si>
  <si>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</si>
  <si>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</si>
  <si>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</si>
  <si>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</si>
  <si>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</si>
  <si>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</si>
  <si>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</si>
  <si>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</si>
  <si>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</si>
  <si>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</si>
  <si>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</si>
  <si>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</si>
  <si>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</si>
  <si>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</si>
  <si>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</si>
  <si>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</si>
  <si>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</si>
  <si>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</si>
  <si>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</si>
  <si>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</si>
  <si>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</si>
  <si>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</si>
  <si>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</si>
  <si>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</si>
  <si>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</si>
  <si>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</si>
  <si>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</si>
  <si>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</si>
  <si>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</si>
  <si>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</si>
  <si>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</si>
  <si>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</si>
  <si>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</si>
  <si>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</si>
  <si>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</si>
  <si>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</si>
  <si>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</si>
  <si>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</si>
  <si>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</si>
  <si>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</si>
  <si>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</si>
  <si>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</si>
  <si>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</si>
  <si>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</si>
  <si>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</si>
  <si>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</si>
  <si>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</si>
  <si>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</si>
  <si>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</si>
  <si>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</si>
  <si>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</si>
  <si>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</si>
  <si>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</si>
  <si>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</si>
  <si>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</si>
  <si>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</si>
  <si>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</si>
  <si>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</si>
  <si>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</si>
  <si>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</si>
  <si>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</si>
  <si>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</si>
  <si>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</si>
  <si>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</si>
  <si>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</si>
  <si>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</si>
  <si>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</si>
  <si>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</si>
  <si>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</si>
  <si>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</si>
  <si>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</si>
  <si>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</si>
  <si>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</si>
  <si>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</si>
  <si>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</si>
  <si>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</si>
  <si>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</si>
  <si>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</si>
  <si>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</si>
  <si>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</si>
  <si>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</si>
  <si>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</si>
  <si>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</si>
  <si>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</si>
  <si>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</si>
  <si>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</si>
  <si>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</si>
  <si>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</si>
  <si>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</si>
  <si>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</si>
  <si>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</si>
  <si>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</si>
  <si>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</si>
  <si>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</si>
  <si>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</si>
  <si>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</si>
  <si>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</si>
  <si>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</si>
  <si>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</si>
  <si>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</si>
  <si>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</si>
  <si>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</si>
  <si>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</si>
  <si>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</si>
  <si>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</si>
  <si>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</si>
  <si>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</si>
  <si>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</si>
  <si>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</si>
  <si>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</si>
  <si>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</si>
  <si>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</si>
  <si>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</si>
  <si>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</si>
  <si>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</si>
  <si>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</si>
  <si>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</si>
  <si>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</si>
  <si>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</si>
  <si>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</si>
  <si>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</si>
  <si>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</si>
  <si>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</si>
  <si>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</si>
  <si>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</si>
  <si>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</si>
  <si>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</si>
  <si>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</si>
  <si>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</si>
  <si>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</si>
  <si>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</si>
  <si>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</si>
  <si>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</si>
  <si>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</si>
  <si>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</si>
  <si>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</si>
  <si>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</si>
  <si>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</si>
  <si>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</si>
  <si>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</si>
  <si>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</si>
  <si>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</si>
  <si>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</si>
  <si>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</si>
  <si>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</si>
  <si>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</si>
  <si>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</si>
  <si>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</si>
  <si>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</si>
  <si>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</si>
  <si>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</si>
  <si>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</si>
  <si>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</si>
  <si>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</si>
  <si>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</si>
  <si>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</si>
  <si>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</si>
  <si>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</si>
  <si>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</si>
  <si>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</si>
  <si>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</si>
  <si>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</si>
  <si>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</si>
  <si>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</si>
  <si>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</si>
  <si>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</si>
  <si>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</si>
  <si>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</si>
  <si>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</si>
  <si>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</si>
  <si>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</si>
  <si>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</si>
  <si>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</si>
  <si>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</si>
  <si>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</si>
  <si>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</si>
  <si>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</si>
  <si>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</si>
  <si>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</si>
  <si>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</si>
  <si>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</si>
  <si>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</si>
  <si>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</si>
  <si>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</si>
  <si>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</si>
  <si>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</si>
  <si>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</si>
  <si>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</si>
  <si>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</si>
  <si>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</si>
  <si>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</si>
  <si>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</si>
  <si>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</si>
  <si>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</si>
  <si>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</si>
  <si>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</si>
  <si>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</si>
  <si>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</si>
  <si>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</si>
  <si>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</si>
  <si>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</si>
  <si>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</si>
  <si>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</si>
  <si>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</si>
  <si>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</si>
  <si>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</si>
  <si>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</si>
  <si>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</si>
  <si>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</si>
  <si>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</si>
  <si>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</si>
  <si>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</si>
  <si>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</si>
  <si>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</si>
  <si>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</si>
  <si>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</si>
  <si>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</si>
  <si>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</si>
  <si>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</si>
  <si>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</si>
  <si>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</si>
  <si>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</si>
  <si>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</si>
  <si>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</si>
  <si>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</si>
  <si>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</si>
  <si>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</si>
  <si>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</si>
  <si>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</si>
  <si>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</si>
  <si>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</si>
  <si>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</si>
  <si>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</si>
  <si>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</si>
  <si>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</si>
  <si>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</si>
  <si>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</si>
  <si>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</si>
  <si>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</si>
  <si>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</si>
  <si>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</si>
  <si>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</si>
  <si>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</si>
  <si>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</si>
  <si>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</si>
  <si>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</si>
  <si>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</si>
  <si>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</si>
  <si>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</si>
  <si>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</si>
  <si>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</si>
  <si>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</si>
  <si>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</si>
  <si>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</si>
  <si>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</si>
  <si>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</si>
  <si>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</si>
  <si>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</si>
  <si>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</si>
  <si>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</si>
  <si>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</si>
  <si>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</si>
  <si>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</si>
  <si>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</si>
  <si>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</si>
  <si>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</si>
  <si>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</si>
  <si>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</si>
  <si>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</si>
  <si>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</si>
  <si>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</si>
  <si>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</si>
  <si>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</si>
  <si>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</si>
  <si>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</si>
  <si>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</si>
  <si>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</si>
  <si>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</si>
  <si>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</si>
  <si>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</si>
  <si>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</si>
  <si>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</si>
  <si>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</si>
  <si>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</si>
  <si>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</si>
  <si>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</si>
  <si>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</si>
  <si>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</si>
  <si>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</si>
  <si>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</si>
  <si>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</si>
  <si>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</si>
  <si>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</si>
  <si>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</si>
  <si>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</si>
  <si>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</si>
  <si>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</si>
  <si>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</si>
  <si>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</si>
  <si>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</si>
  <si>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</si>
  <si>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</si>
  <si>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</si>
  <si>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</si>
  <si>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</si>
  <si>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</si>
  <si>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</si>
  <si>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</si>
  <si>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</si>
  <si>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</si>
  <si>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</si>
  <si>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</si>
  <si>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</si>
  <si>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</si>
  <si>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</si>
  <si>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</si>
  <si>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</si>
  <si>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</si>
  <si>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</si>
  <si>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</si>
  <si>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</si>
  <si>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</si>
  <si>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</si>
  <si>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</si>
  <si>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</si>
  <si>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</si>
  <si>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</si>
  <si>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</si>
  <si>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</si>
  <si>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</si>
  <si>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</si>
  <si>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</si>
  <si>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</si>
  <si>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</si>
  <si>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</si>
  <si>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</si>
  <si>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</si>
  <si>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</si>
  <si>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</si>
  <si>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</si>
  <si>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</si>
  <si>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</si>
  <si>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</si>
  <si>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</si>
  <si>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</si>
  <si>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</si>
  <si>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</si>
  <si>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</si>
  <si>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</si>
  <si>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</si>
  <si>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</si>
  <si>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</si>
  <si>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</si>
  <si>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</si>
  <si>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</si>
  <si>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</si>
  <si>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</si>
  <si>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</si>
  <si>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</si>
  <si>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</si>
  <si>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</si>
  <si>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</si>
  <si>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</si>
  <si>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</si>
  <si>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</si>
  <si>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</si>
  <si>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</si>
  <si>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</si>
  <si>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</si>
  <si>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</si>
  <si>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</si>
  <si>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</si>
  <si>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</si>
  <si>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</si>
  <si>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</si>
  <si>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</si>
  <si>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</si>
  <si>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</si>
  <si>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</si>
  <si>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</si>
  <si>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</si>
  <si>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</si>
  <si>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</si>
  <si>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</si>
  <si>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</si>
  <si>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</si>
  <si>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</si>
  <si>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</si>
  <si>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</si>
  <si>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</si>
  <si>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</si>
  <si>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</si>
  <si>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</si>
  <si>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</si>
  <si>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</si>
  <si>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</si>
  <si>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</si>
  <si>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</si>
  <si>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</si>
  <si>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</si>
  <si>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</si>
  <si>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</si>
  <si>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</si>
  <si>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</si>
  <si>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</si>
  <si>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</si>
  <si>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</si>
  <si>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</si>
  <si>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</si>
  <si>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</si>
  <si>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</si>
  <si>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</si>
  <si>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</si>
  <si>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</si>
  <si>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</si>
  <si>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</si>
  <si>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</si>
  <si>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</si>
  <si>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</si>
  <si>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</si>
  <si>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</si>
  <si>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</si>
  <si>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</si>
  <si>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</si>
  <si>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</si>
  <si>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</si>
  <si>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</si>
  <si>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</si>
  <si>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</si>
  <si>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</si>
  <si>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</si>
  <si>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</si>
  <si>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</si>
  <si>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</si>
  <si>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</si>
  <si>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</si>
  <si>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</si>
  <si>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</si>
  <si>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</si>
  <si>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</si>
  <si>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</si>
  <si>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</si>
  <si>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</si>
  <si>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</si>
  <si>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</si>
  <si>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</si>
  <si>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</si>
  <si>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</si>
  <si>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</si>
  <si>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</si>
  <si>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</si>
  <si>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</si>
  <si>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</si>
  <si>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</si>
  <si>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</si>
  <si>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</si>
  <si>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</si>
  <si>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</si>
  <si>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</si>
  <si>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</si>
  <si>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</si>
  <si>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</si>
  <si>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</si>
  <si>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</si>
  <si>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</si>
  <si>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</si>
  <si>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</si>
  <si>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</si>
  <si>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</si>
  <si>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</si>
  <si>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</si>
  <si>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</si>
  <si>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</si>
  <si>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</si>
  <si>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</si>
  <si>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</si>
  <si>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</si>
  <si>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</si>
  <si>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</si>
  <si>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</si>
  <si>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</si>
  <si>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</si>
  <si>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</si>
  <si>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</si>
  <si>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</si>
  <si>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</si>
  <si>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</si>
  <si>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</si>
  <si>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</si>
  <si>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</si>
  <si>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</si>
  <si>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</si>
  <si>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</si>
  <si>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</si>
  <si>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</si>
  <si>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</si>
  <si>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</si>
  <si>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</si>
  <si>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</si>
  <si>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</si>
  <si>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</si>
  <si>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</si>
  <si>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</si>
  <si>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</si>
  <si>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</si>
  <si>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</si>
  <si>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</si>
  <si>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</si>
  <si>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</si>
  <si>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</si>
  <si>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</si>
  <si>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</si>
  <si>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</si>
  <si>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</si>
  <si>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</si>
  <si>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</si>
  <si>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</si>
  <si>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</si>
  <si>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</si>
  <si>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</si>
  <si>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</si>
  <si>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</si>
  <si>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</si>
  <si>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</si>
  <si>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</si>
  <si>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</si>
  <si>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</si>
  <si>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</si>
  <si>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</si>
  <si>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</si>
  <si>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</si>
  <si>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</si>
  <si>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</si>
  <si>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</si>
  <si>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</si>
  <si>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</si>
  <si>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</si>
  <si>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</si>
  <si>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</si>
  <si>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</si>
  <si>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</si>
  <si>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</si>
  <si>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</si>
  <si>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</si>
  <si>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</si>
  <si>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</si>
  <si>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</si>
  <si>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</si>
  <si>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</si>
  <si>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</si>
  <si>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</si>
  <si>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</si>
  <si>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</si>
  <si>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</si>
  <si>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</si>
  <si>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</si>
  <si>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</si>
  <si>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</si>
  <si>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</si>
  <si>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</si>
  <si>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</si>
  <si>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</si>
  <si>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</si>
  <si>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</si>
  <si>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</si>
  <si>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</si>
  <si>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</si>
  <si>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</si>
  <si>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</si>
  <si>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</si>
  <si>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</si>
  <si>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</si>
  <si>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</si>
  <si>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</si>
  <si>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</si>
  <si>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</si>
  <si>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</si>
  <si>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</si>
  <si>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</si>
  <si>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</si>
  <si>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</si>
  <si>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</si>
  <si>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</si>
  <si>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</si>
  <si>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</si>
  <si>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</si>
  <si>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</si>
  <si>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</si>
  <si>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</si>
  <si>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</si>
  <si>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</si>
  <si>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</si>
  <si>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</si>
  <si>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</si>
  <si>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</si>
  <si>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</si>
  <si>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</si>
  <si>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</si>
  <si>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</si>
  <si>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</si>
  <si>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</si>
  <si>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</si>
  <si>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</si>
  <si>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</si>
  <si>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</si>
  <si>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</si>
  <si>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</si>
  <si>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</si>
  <si>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</si>
  <si>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</si>
  <si>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</si>
  <si>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</si>
  <si>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</si>
  <si>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</si>
  <si>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</si>
  <si>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</si>
  <si>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</si>
  <si>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</si>
  <si>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</si>
  <si>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</si>
  <si>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</si>
  <si>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</si>
  <si>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</si>
  <si>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</si>
  <si>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</si>
  <si>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</si>
  <si>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</si>
  <si>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</si>
  <si>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</si>
  <si>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</si>
  <si>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</si>
  <si>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</si>
  <si>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</si>
  <si>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</si>
  <si>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</si>
  <si>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</si>
  <si>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</si>
  <si>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</si>
  <si>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</si>
  <si>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</si>
  <si>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</si>
  <si>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</si>
  <si>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</si>
  <si>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</si>
  <si>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</si>
  <si>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</si>
  <si>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</si>
  <si>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</si>
  <si>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</si>
  <si>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</si>
  <si>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</si>
  <si>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</si>
  <si>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</si>
  <si>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</si>
  <si>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</si>
  <si>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</si>
  <si>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</si>
  <si>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</si>
  <si>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</si>
  <si>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</si>
  <si>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</si>
  <si>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</si>
  <si>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</si>
  <si>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</si>
  <si>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</si>
  <si>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</si>
  <si>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</si>
  <si>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</si>
  <si>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</si>
  <si>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</si>
  <si>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</si>
  <si>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</si>
  <si>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</si>
  <si>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</si>
  <si>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</si>
  <si>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</si>
  <si>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</si>
  <si>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</si>
  <si>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</si>
  <si>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</si>
  <si>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</si>
  <si>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</si>
  <si>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</si>
  <si>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</si>
  <si>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</si>
  <si>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</si>
  <si>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</si>
  <si>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</si>
  <si>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</si>
  <si>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</si>
  <si>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</si>
  <si>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</si>
  <si>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</si>
  <si>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</si>
  <si>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</si>
  <si>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</si>
  <si>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</si>
  <si>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</si>
  <si>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</si>
  <si>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</si>
  <si>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</si>
  <si>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</si>
  <si>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</si>
  <si>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</si>
  <si>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</si>
  <si>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</si>
  <si>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</si>
  <si>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</si>
  <si>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</si>
  <si>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</si>
  <si>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</si>
  <si>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</si>
  <si>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</si>
  <si>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</si>
  <si>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</si>
  <si>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</si>
  <si>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</si>
  <si>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</si>
  <si>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</si>
  <si>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</si>
  <si>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</si>
  <si>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</si>
  <si>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</si>
  <si>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</si>
  <si>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</si>
  <si>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</si>
  <si>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</si>
  <si>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</si>
  <si>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</si>
  <si>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</si>
  <si>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</si>
  <si>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</si>
  <si>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</si>
  <si>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</si>
  <si>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</si>
  <si>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</si>
  <si>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</si>
  <si>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</si>
  <si>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</si>
  <si>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</si>
  <si>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</si>
  <si>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</si>
  <si>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</si>
  <si>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</si>
  <si>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</si>
  <si>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</si>
  <si>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</si>
  <si>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</si>
  <si>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</si>
  <si>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</si>
  <si>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</si>
  <si>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</si>
  <si>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</si>
  <si>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</si>
  <si>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</si>
  <si>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</si>
  <si>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</si>
  <si>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</si>
  <si>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</si>
  <si>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</si>
  <si>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</si>
  <si>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</si>
  <si>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</si>
  <si>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</si>
  <si>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</si>
  <si>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</si>
  <si>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</si>
  <si>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</si>
  <si>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</si>
  <si>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</si>
  <si>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</si>
  <si>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</si>
  <si>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</si>
  <si>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</si>
  <si>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</si>
  <si>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</si>
  <si>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</si>
  <si>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</si>
  <si>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</si>
  <si>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</si>
  <si>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</si>
  <si>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</si>
  <si>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</si>
  <si>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</si>
  <si>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</si>
  <si>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</si>
  <si>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</si>
  <si>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</si>
  <si>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</si>
  <si>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</si>
  <si>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</si>
  <si>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</si>
  <si>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</si>
  <si>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</si>
  <si>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</si>
  <si>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</si>
  <si>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</si>
  <si>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</si>
  <si>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</si>
  <si>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</si>
  <si>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</si>
  <si>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</si>
  <si>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</si>
  <si>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</si>
  <si>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</si>
  <si>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</si>
  <si>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</si>
  <si>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</si>
  <si>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</si>
  <si>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</si>
  <si>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</si>
  <si>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</si>
  <si>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</si>
  <si>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</si>
  <si>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</si>
  <si>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</si>
  <si>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</si>
  <si>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</si>
  <si>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</si>
  <si>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</si>
  <si>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</si>
  <si>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</si>
  <si>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</si>
  <si>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</si>
  <si>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</si>
  <si>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</si>
  <si>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</si>
  <si>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</si>
  <si>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</si>
  <si>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</si>
  <si>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</si>
  <si>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</si>
  <si>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</si>
  <si>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</si>
  <si>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</si>
  <si>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</si>
  <si>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</si>
  <si>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</si>
  <si>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</si>
  <si>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</si>
  <si>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</si>
  <si>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</si>
  <si>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</si>
  <si>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</si>
  <si>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</si>
  <si>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</si>
  <si>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</si>
  <si>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</si>
  <si>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</si>
  <si>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</si>
  <si>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</si>
  <si>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</si>
  <si>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</si>
  <si>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</si>
  <si>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</si>
  <si>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</si>
  <si>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</si>
  <si>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</si>
  <si>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</si>
  <si>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</si>
  <si>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</si>
  <si>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</si>
  <si>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</si>
  <si>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</si>
  <si>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</si>
  <si>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</si>
  <si>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</si>
  <si>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</si>
  <si>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</si>
  <si>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</si>
  <si>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</si>
  <si>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</si>
  <si>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</si>
  <si>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</si>
  <si>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</si>
  <si>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</si>
  <si>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</si>
  <si>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</si>
  <si>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</si>
  <si>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</si>
  <si>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</si>
  <si>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</si>
  <si>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</si>
  <si>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</si>
  <si>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</si>
  <si>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</si>
  <si>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</si>
  <si>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</si>
  <si>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</si>
  <si>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</si>
  <si>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</si>
  <si>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</si>
  <si>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</si>
  <si>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</si>
  <si>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</si>
  <si>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</si>
  <si>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</si>
  <si>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</si>
  <si>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</si>
  <si>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</si>
  <si>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</si>
  <si>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</si>
  <si>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</si>
  <si>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</si>
  <si>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</si>
  <si>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</si>
  <si>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</si>
  <si>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</si>
  <si>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</si>
  <si>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</si>
  <si>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</si>
  <si>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</si>
  <si>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</si>
  <si>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</si>
  <si>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</si>
  <si>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</si>
  <si>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</si>
  <si>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</si>
  <si>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</si>
  <si>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</si>
  <si>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</si>
  <si>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</si>
  <si>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</si>
  <si>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</si>
  <si>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</si>
  <si>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</si>
  <si>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</si>
  <si>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</si>
  <si>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</si>
  <si>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</si>
  <si>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</si>
  <si>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</si>
  <si>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</si>
  <si>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</si>
  <si>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</si>
  <si>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</si>
  <si>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</si>
  <si>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</si>
  <si>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</si>
  <si>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</si>
  <si>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</si>
  <si>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</si>
  <si>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</si>
  <si>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</si>
  <si>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</si>
  <si>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</si>
  <si>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</si>
  <si>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</si>
  <si>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</si>
  <si>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</si>
  <si>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</si>
  <si>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</si>
  <si>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</si>
  <si>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</si>
  <si>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</si>
  <si>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</si>
  <si>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</si>
  <si>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</si>
  <si>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</si>
  <si>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</si>
  <si>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</si>
  <si>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</si>
  <si>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</si>
  <si>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</si>
  <si>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</si>
  <si>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</si>
  <si>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</si>
  <si>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</si>
  <si>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</si>
  <si>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</si>
  <si>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</si>
  <si>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</si>
  <si>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</si>
  <si>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</si>
  <si>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</si>
  <si>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</si>
  <si>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</si>
  <si>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</si>
  <si>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</si>
  <si>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</si>
  <si>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</si>
  <si>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</si>
  <si>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</si>
  <si>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</si>
  <si>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</si>
  <si>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</si>
  <si>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</si>
  <si>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</si>
  <si>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</si>
  <si>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</si>
  <si>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</si>
  <si>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</si>
  <si>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</si>
  <si>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</si>
  <si>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</si>
  <si>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</si>
  <si>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</si>
  <si>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</si>
  <si>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</si>
  <si>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</si>
  <si>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</si>
  <si>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</si>
  <si>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</si>
  <si>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</si>
  <si>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</si>
  <si>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</si>
  <si>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</si>
  <si>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</si>
  <si>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</si>
  <si>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</si>
  <si>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</si>
  <si>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</si>
  <si>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</si>
  <si>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</si>
  <si>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</si>
  <si>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</si>
  <si>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</si>
  <si>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</si>
  <si>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</si>
  <si>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</si>
  <si>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</si>
  <si>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</si>
  <si>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</si>
  <si>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</si>
  <si>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</si>
  <si>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</si>
  <si>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</si>
  <si>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</si>
  <si>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</si>
  <si>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</si>
  <si>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</si>
  <si>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</si>
  <si>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</si>
  <si>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</si>
  <si>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</si>
  <si>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</si>
  <si>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</si>
  <si>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</si>
  <si>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</si>
  <si>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</si>
  <si>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</si>
  <si>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</si>
  <si>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</si>
  <si>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</si>
  <si>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</si>
  <si>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</si>
  <si>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</si>
  <si>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</si>
  <si>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</si>
  <si>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</si>
  <si>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</si>
  <si>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</si>
  <si>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</si>
  <si>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</si>
  <si>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</si>
  <si>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</si>
  <si>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</si>
  <si>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</si>
  <si>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</si>
  <si>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</si>
  <si>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</si>
  <si>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</si>
  <si>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</si>
  <si>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</si>
  <si>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</si>
  <si>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</si>
  <si>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</si>
  <si>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</si>
  <si>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</si>
  <si>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</si>
  <si>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</si>
  <si>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</si>
  <si>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</si>
  <si>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</si>
  <si>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</si>
  <si>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</si>
  <si>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</si>
  <si>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</si>
  <si>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</si>
  <si>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</si>
  <si>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</si>
  <si>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</si>
  <si>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</si>
  <si>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</si>
  <si>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</si>
  <si>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</si>
  <si>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</si>
  <si>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</si>
  <si>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</si>
  <si>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</si>
  <si>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</si>
  <si>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</si>
  <si>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</si>
  <si>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</si>
  <si>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</si>
  <si>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</si>
  <si>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</si>
  <si>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</si>
  <si>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</si>
  <si>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</si>
  <si>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</si>
  <si>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</si>
  <si>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</si>
  <si>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</si>
  <si>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</si>
  <si>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</si>
  <si>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</si>
  <si>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</si>
  <si>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</si>
  <si>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</si>
  <si>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</si>
  <si>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</si>
  <si>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</si>
  <si>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</si>
  <si>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</si>
  <si>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</si>
  <si>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</si>
  <si>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</si>
  <si>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</si>
  <si>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</si>
  <si>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</si>
  <si>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</si>
  <si>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</si>
  <si>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</si>
  <si>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</si>
  <si>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</si>
  <si>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</si>
  <si>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</si>
  <si>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</si>
  <si>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</si>
  <si>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</si>
  <si>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</si>
  <si>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</si>
  <si>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</si>
  <si>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</si>
  <si>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</si>
  <si>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</si>
  <si>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</si>
  <si>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</si>
  <si>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</si>
  <si>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</si>
  <si>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</si>
  <si>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</si>
  <si>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</si>
  <si>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</si>
  <si>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</si>
  <si>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</si>
  <si>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</si>
  <si>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</si>
  <si>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</si>
  <si>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</si>
  <si>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</si>
  <si>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</si>
  <si>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</si>
  <si>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</si>
  <si>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</si>
  <si>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</si>
  <si>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</si>
  <si>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</si>
  <si>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</si>
  <si>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</si>
  <si>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</si>
  <si>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</si>
  <si>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</si>
  <si>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</si>
  <si>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</si>
  <si>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</si>
  <si>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</si>
  <si>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</si>
  <si>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</si>
  <si>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</si>
  <si>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</si>
  <si>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</si>
  <si>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</si>
  <si>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</si>
  <si>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</si>
  <si>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</si>
  <si>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</si>
  <si>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</si>
  <si>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</si>
  <si>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</si>
  <si>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</si>
  <si>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</si>
  <si>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</si>
  <si>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</si>
  <si>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</si>
  <si>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</si>
  <si>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</si>
  <si>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</si>
  <si>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</si>
  <si>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</si>
  <si>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</si>
  <si>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</si>
  <si>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</si>
  <si>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</si>
  <si>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</si>
  <si>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</si>
  <si>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</si>
  <si>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</si>
  <si>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</si>
  <si>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</si>
  <si>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</si>
  <si>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</si>
  <si>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</si>
  <si>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</si>
  <si>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</si>
  <si>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</si>
  <si>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</si>
  <si>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</si>
  <si>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</si>
  <si>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</si>
  <si>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</si>
  <si>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</si>
  <si>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</si>
  <si>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</si>
  <si>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</si>
  <si>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</si>
  <si>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</si>
  <si>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</si>
  <si>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</si>
  <si>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</si>
  <si>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</si>
  <si>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</si>
  <si>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</si>
  <si>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</si>
  <si>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</si>
  <si>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</si>
  <si>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</si>
  <si>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</si>
  <si>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</si>
  <si>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</si>
  <si>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</si>
  <si>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</si>
  <si>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</si>
  <si>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</si>
  <si>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</si>
  <si>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</si>
  <si>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</si>
  <si>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</si>
  <si>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</si>
  <si>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</si>
  <si>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</si>
  <si>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</si>
  <si>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</si>
  <si>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</si>
  <si>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</si>
  <si>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</si>
  <si>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</si>
  <si>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</si>
  <si>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</si>
  <si>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</si>
  <si>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</si>
  <si>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</si>
  <si>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</si>
  <si>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</si>
  <si>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</si>
  <si>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</si>
  <si>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</si>
  <si>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</si>
  <si>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</si>
  <si>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</si>
  <si>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</si>
  <si>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</si>
  <si>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</si>
  <si>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</si>
  <si>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</si>
  <si>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</si>
  <si>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</si>
  <si>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</si>
  <si>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</si>
  <si>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</si>
  <si>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</si>
  <si>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</si>
  <si>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</si>
  <si>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</si>
  <si>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</si>
  <si>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</si>
  <si>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</si>
  <si>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</si>
  <si>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</si>
  <si>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</si>
  <si>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</si>
  <si>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</si>
  <si>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</si>
  <si>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</si>
  <si>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</si>
  <si>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</si>
  <si>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</si>
  <si>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</si>
  <si>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</si>
  <si>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</si>
  <si>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</si>
  <si>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</si>
  <si>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</si>
  <si>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</si>
  <si>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</si>
  <si>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</si>
  <si>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</si>
  <si>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</si>
  <si>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</si>
  <si>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</si>
  <si>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</si>
  <si>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</si>
  <si>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</si>
  <si>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</si>
  <si>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</si>
  <si>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</si>
  <si>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</si>
  <si>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</si>
  <si>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</si>
  <si>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</si>
  <si>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</si>
  <si>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</si>
  <si>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</si>
  <si>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</si>
  <si>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</si>
  <si>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</si>
  <si>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</si>
  <si>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</si>
  <si>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</si>
  <si>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</si>
  <si>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</si>
  <si>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</si>
  <si>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</si>
  <si>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</si>
  <si>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</si>
  <si>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</si>
  <si>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</si>
  <si>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</si>
  <si>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</si>
  <si>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</si>
  <si>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</si>
  <si>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</si>
  <si>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</si>
  <si>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</si>
  <si>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</si>
  <si>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</si>
  <si>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</si>
  <si>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</si>
  <si>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</si>
  <si>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</si>
  <si>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</si>
  <si>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</si>
  <si>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</si>
  <si>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</si>
  <si>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</si>
  <si>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</si>
  <si>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</si>
  <si>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</si>
  <si>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</si>
  <si>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</si>
  <si>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</si>
  <si>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</si>
  <si>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</si>
  <si>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</si>
  <si>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</si>
  <si>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</si>
  <si>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</si>
  <si>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</si>
  <si>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</si>
  <si>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</si>
  <si>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</si>
  <si>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</si>
  <si>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</si>
  <si>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</si>
  <si>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</si>
  <si>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</si>
  <si>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</si>
  <si>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</si>
  <si>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</si>
  <si>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</si>
  <si>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</si>
  <si>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</si>
  <si>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</si>
  <si>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</si>
  <si>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</si>
  <si>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</si>
  <si>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</si>
  <si>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</si>
  <si>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</si>
  <si>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</si>
  <si>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</si>
  <si>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</si>
  <si>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</si>
  <si>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</si>
  <si>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</si>
  <si>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</si>
  <si>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</si>
  <si>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</si>
  <si>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</si>
  <si>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</si>
  <si>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</si>
  <si>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</si>
  <si>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</si>
  <si>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</si>
  <si>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</si>
  <si>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</si>
  <si>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</si>
  <si>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</si>
  <si>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</si>
  <si>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</si>
  <si>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</si>
  <si>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</si>
  <si>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</si>
  <si>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</si>
  <si>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</si>
  <si>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</si>
  <si>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</si>
  <si>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</si>
  <si>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</si>
  <si>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</si>
  <si>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</si>
  <si>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</si>
  <si>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</si>
  <si>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</si>
  <si>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</si>
  <si>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</si>
  <si>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</si>
  <si>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</si>
  <si>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</si>
  <si>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</si>
  <si>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</si>
  <si>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</si>
  <si>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</si>
  <si>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</si>
  <si>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</si>
  <si>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</si>
  <si>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</si>
  <si>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</si>
  <si>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</si>
  <si>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</si>
  <si>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</si>
  <si>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</si>
  <si>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</si>
  <si>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</si>
  <si>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</si>
  <si>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</si>
  <si>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</si>
  <si>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</si>
  <si>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</si>
  <si>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</si>
  <si>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</si>
  <si>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</si>
  <si>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</si>
  <si>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</si>
  <si>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</si>
  <si>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</si>
  <si>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</si>
  <si>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</si>
  <si>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</si>
  <si>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</si>
  <si>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</si>
  <si>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</si>
  <si>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</si>
  <si>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</si>
  <si>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</si>
  <si>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</si>
  <si>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</si>
  <si>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</si>
  <si>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</si>
  <si>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</si>
  <si>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</si>
  <si>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</si>
  <si>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</si>
  <si>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</si>
  <si>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</si>
  <si>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</si>
  <si>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</si>
  <si>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</si>
  <si>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</si>
  <si>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</si>
  <si>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</si>
  <si>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</si>
  <si>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</si>
  <si>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</si>
  <si>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</si>
  <si>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</si>
  <si>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</si>
  <si>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</si>
  <si>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</si>
  <si>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</si>
  <si>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</si>
  <si>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</si>
  <si>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</si>
  <si>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</si>
  <si>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</si>
  <si>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</si>
  <si>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</si>
  <si>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</si>
  <si>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</si>
  <si>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</si>
  <si>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</si>
  <si>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</si>
  <si>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</si>
  <si>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</si>
  <si>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</si>
  <si>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</si>
  <si>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</si>
  <si>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</si>
  <si>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</si>
  <si>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</si>
  <si>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</si>
  <si>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</si>
  <si>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</si>
  <si>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</si>
  <si>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</si>
  <si>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</si>
  <si>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</si>
  <si>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</si>
  <si>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</si>
  <si>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</si>
  <si>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</si>
  <si>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</si>
  <si>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</si>
  <si>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</si>
  <si>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</si>
  <si>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</si>
  <si>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</si>
  <si>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</si>
  <si>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</si>
  <si>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</si>
  <si>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</si>
  <si>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</si>
  <si>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</si>
  <si>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</si>
  <si>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</si>
  <si>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</si>
  <si>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</si>
  <si>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</si>
  <si>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</si>
  <si>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</si>
  <si>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</si>
  <si>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</si>
  <si>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</si>
  <si>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</si>
  <si>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</si>
  <si>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</si>
  <si>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</si>
  <si>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</si>
  <si>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</si>
  <si>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</si>
  <si>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</si>
  <si>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</si>
  <si>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</si>
  <si>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</si>
  <si>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</si>
  <si>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</si>
  <si>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</si>
  <si>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</si>
  <si>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</si>
  <si>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</si>
  <si>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</si>
  <si>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</si>
  <si>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</si>
  <si>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</si>
  <si>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</si>
  <si>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</si>
  <si>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</si>
  <si>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</si>
  <si>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</si>
  <si>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</si>
  <si>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</si>
  <si>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</si>
  <si>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</si>
  <si>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</si>
  <si>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</si>
  <si>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</si>
  <si>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</si>
  <si>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</si>
  <si>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</si>
  <si>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</si>
  <si>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</si>
  <si>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</si>
  <si>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</si>
  <si>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</si>
  <si>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</si>
  <si>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</si>
  <si>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</si>
  <si>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</si>
  <si>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</si>
  <si>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</si>
  <si>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</si>
  <si>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</si>
  <si>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</si>
  <si>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</si>
  <si>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</si>
  <si>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</si>
  <si>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</si>
  <si>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</si>
  <si>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</si>
  <si>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</si>
  <si>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</si>
  <si>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</si>
  <si>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</si>
  <si>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</si>
  <si>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</si>
  <si>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</si>
  <si>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</si>
  <si>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</si>
  <si>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</si>
  <si>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</si>
  <si>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</si>
  <si>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</si>
  <si>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</si>
  <si>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</si>
  <si>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</si>
  <si>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</si>
  <si>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</si>
  <si>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</si>
  <si>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</si>
  <si>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</si>
  <si>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</si>
  <si>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</si>
  <si>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</si>
  <si>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</si>
  <si>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</si>
  <si>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</si>
  <si>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</si>
  <si>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</si>
  <si>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</si>
  <si>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</si>
  <si>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</si>
  <si>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</si>
  <si>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</si>
  <si>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</si>
  <si>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</si>
  <si>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</si>
  <si>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</si>
  <si>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</si>
  <si>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</si>
  <si>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</si>
  <si>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</si>
  <si>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</si>
  <si>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</si>
  <si>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</si>
  <si>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</si>
  <si>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</si>
  <si>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</si>
  <si>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</si>
  <si>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</si>
  <si>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</si>
  <si>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</si>
  <si>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</si>
  <si>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</si>
  <si>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</si>
  <si>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</si>
  <si>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</si>
  <si>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</si>
  <si>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</si>
  <si>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</si>
  <si>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</si>
  <si>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</si>
  <si>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</si>
  <si>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</si>
  <si>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</si>
  <si>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</si>
  <si>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</si>
  <si>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</si>
  <si>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</si>
  <si>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</si>
  <si>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</si>
  <si>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</si>
  <si>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</si>
  <si>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</si>
  <si>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</si>
  <si>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</si>
  <si>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</si>
  <si>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</si>
  <si>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</si>
  <si>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</si>
  <si>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</si>
  <si>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</si>
  <si>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</si>
  <si>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</si>
  <si>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</si>
  <si>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</si>
  <si>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</si>
  <si>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</si>
  <si>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</si>
  <si>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</si>
  <si>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</si>
  <si>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</si>
  <si>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</si>
  <si>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</si>
  <si>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</si>
  <si>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</si>
  <si>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</si>
  <si>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</si>
  <si>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</si>
  <si>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</si>
  <si>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</si>
  <si>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</si>
  <si>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</si>
  <si>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</si>
  <si>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</si>
  <si>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</si>
  <si>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</si>
  <si>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</si>
  <si>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</si>
  <si>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</si>
  <si>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</si>
  <si>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</si>
  <si>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</si>
  <si>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</si>
  <si>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</si>
  <si>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</si>
  <si>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</si>
  <si>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</si>
  <si>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</si>
  <si>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</si>
  <si>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</si>
  <si>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</si>
  <si>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</si>
  <si>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</si>
  <si>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</si>
  <si>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</si>
  <si>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</si>
  <si>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</si>
  <si>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</si>
  <si>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</si>
  <si>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</si>
  <si>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</si>
  <si>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</si>
  <si>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</si>
  <si>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</si>
  <si>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</si>
  <si>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</si>
  <si>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</si>
  <si>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</si>
  <si>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</si>
  <si>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</si>
  <si>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</si>
  <si>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</si>
  <si>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</si>
  <si>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</si>
  <si>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</si>
  <si>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</si>
  <si>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</si>
  <si>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</si>
  <si>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</si>
  <si>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</si>
  <si>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</si>
  <si>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</si>
  <si>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</si>
  <si>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</si>
  <si>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</si>
  <si>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</si>
  <si>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</si>
  <si>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</si>
  <si>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</si>
  <si>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</si>
  <si>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</si>
  <si>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</si>
  <si>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</si>
  <si>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</si>
  <si>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</si>
  <si>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</si>
  <si>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</si>
  <si>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</si>
  <si>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</si>
  <si>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</si>
  <si>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</si>
  <si>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</si>
  <si>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</si>
  <si>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</si>
  <si>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</si>
  <si>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</si>
  <si>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</si>
  <si>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</si>
  <si>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</si>
  <si>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</si>
  <si>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</si>
  <si>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</si>
  <si>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</si>
  <si>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</si>
  <si>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</si>
  <si>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</si>
  <si>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</si>
  <si>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</si>
  <si>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</si>
  <si>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</si>
  <si>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</si>
  <si>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</si>
  <si>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</si>
  <si>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</si>
  <si>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</si>
  <si>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</si>
  <si>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</si>
  <si>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</si>
  <si>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</si>
  <si>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</si>
  <si>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</si>
  <si>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</si>
  <si>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</si>
  <si>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</si>
  <si>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</si>
  <si>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</si>
  <si>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</si>
  <si>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</si>
  <si>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</si>
  <si>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</si>
  <si>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</si>
  <si>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</si>
  <si>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</si>
  <si>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</si>
  <si>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</si>
  <si>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</si>
  <si>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</si>
  <si>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</si>
  <si>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</si>
  <si>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</si>
  <si>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</si>
  <si>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</si>
  <si>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</si>
  <si>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</si>
  <si>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</si>
  <si>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</si>
  <si>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</si>
  <si>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</si>
  <si>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</si>
  <si>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</si>
  <si>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</si>
  <si>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</si>
  <si>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</si>
  <si>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</si>
  <si>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</si>
  <si>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</si>
  <si>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</si>
  <si>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</si>
  <si>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</si>
  <si>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</si>
  <si>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</si>
  <si>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</si>
  <si>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</si>
  <si>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</si>
  <si>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</si>
  <si>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</si>
  <si>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</si>
  <si>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</si>
  <si>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</si>
  <si>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</si>
  <si>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</si>
  <si>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</si>
  <si>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</si>
  <si>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</si>
  <si>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</si>
  <si>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</si>
  <si>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</si>
  <si>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</si>
  <si>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</si>
  <si>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</si>
  <si>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</si>
  <si>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</si>
  <si>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</si>
  <si>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</si>
  <si>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</si>
  <si>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</si>
  <si>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</si>
  <si>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</si>
  <si>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</si>
  <si>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</si>
  <si>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</si>
  <si>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</si>
  <si>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</si>
  <si>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</si>
  <si>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</si>
  <si>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</si>
  <si>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</si>
  <si>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</si>
  <si>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</si>
  <si>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</si>
  <si>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</si>
  <si>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</si>
  <si>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</si>
  <si>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</si>
  <si>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</si>
  <si>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</si>
  <si>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</si>
  <si>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</si>
  <si>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</si>
  <si>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</si>
  <si>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</si>
  <si>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</si>
  <si>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</si>
  <si>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</si>
  <si>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</si>
  <si>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</si>
  <si>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</si>
  <si>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</si>
  <si>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</si>
  <si>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</si>
  <si>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</si>
  <si>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</si>
  <si>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</si>
  <si>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</si>
  <si>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</si>
  <si>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</si>
  <si>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</si>
  <si>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</si>
  <si>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</si>
  <si>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</si>
  <si>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</si>
  <si>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</si>
  <si>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</si>
  <si>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</si>
  <si>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</si>
  <si>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</si>
  <si>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</si>
  <si>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</si>
  <si>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</si>
  <si>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</si>
  <si>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</si>
  <si>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</si>
  <si>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</si>
  <si>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</si>
  <si>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</si>
  <si>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</si>
  <si>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</si>
  <si>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</si>
  <si>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</si>
  <si>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</si>
  <si>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</si>
  <si>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</si>
  <si>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</si>
  <si>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</si>
  <si>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</si>
  <si>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</si>
  <si>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</si>
  <si>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</si>
  <si>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</si>
  <si>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</si>
  <si>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</si>
  <si>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</si>
  <si>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</si>
  <si>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</si>
  <si>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</si>
  <si>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</si>
  <si>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</si>
  <si>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</si>
  <si>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</si>
  <si>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</si>
  <si>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</si>
  <si>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</si>
  <si>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</si>
  <si>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</si>
  <si>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</si>
  <si>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</si>
  <si>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</si>
  <si>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</si>
  <si>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</si>
  <si>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</si>
  <si>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</si>
  <si>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</si>
  <si>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</si>
  <si>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</si>
  <si>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</si>
  <si>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</si>
  <si>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</si>
  <si>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</si>
  <si>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</si>
  <si>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</si>
  <si>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</si>
  <si>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</si>
  <si>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</si>
  <si>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</si>
  <si>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</si>
  <si>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</si>
  <si>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</si>
  <si>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</si>
  <si>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</si>
  <si>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</si>
  <si>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</si>
  <si>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</si>
  <si>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</si>
  <si>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</si>
  <si>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</si>
  <si>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</si>
  <si>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</si>
  <si>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</si>
  <si>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</si>
  <si>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</si>
  <si>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</si>
  <si>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</si>
  <si>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</si>
  <si>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</si>
  <si>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</si>
  <si>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</si>
  <si>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</si>
  <si>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</si>
  <si>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</si>
  <si>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</si>
  <si>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</si>
  <si>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</si>
  <si>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</si>
  <si>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</si>
  <si>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</si>
  <si>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</si>
  <si>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</si>
  <si>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</si>
  <si>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</si>
  <si>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</si>
  <si>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</si>
  <si>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</si>
  <si>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</si>
  <si>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</si>
  <si>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</si>
  <si>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</si>
  <si>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</si>
  <si>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</si>
  <si>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</si>
  <si>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</si>
  <si>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</si>
  <si>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</si>
  <si>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</si>
  <si>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</si>
  <si>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</si>
  <si>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</si>
  <si>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</si>
  <si>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</si>
  <si>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</si>
  <si>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</si>
  <si>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</si>
  <si>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</si>
  <si>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</si>
  <si>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</si>
  <si>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</si>
  <si>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</si>
  <si>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</si>
  <si>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</si>
  <si>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</si>
  <si>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</si>
  <si>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</si>
  <si>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</si>
  <si>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</si>
  <si>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</si>
  <si>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</si>
  <si>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</si>
  <si>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</si>
  <si>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</si>
  <si>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</si>
  <si>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</si>
  <si>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</si>
  <si>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</si>
  <si>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</si>
  <si>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</si>
  <si>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</si>
  <si>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</si>
  <si>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</si>
  <si>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</si>
  <si>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</si>
  <si>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</si>
  <si>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</si>
  <si>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</si>
  <si>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</si>
  <si>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</si>
  <si>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</si>
  <si>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</si>
  <si>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</si>
  <si>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</si>
  <si>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</si>
  <si>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</si>
  <si>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</si>
  <si>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</si>
  <si>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</si>
  <si>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</si>
  <si>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</si>
  <si>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</si>
  <si>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</si>
  <si>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</si>
  <si>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</si>
  <si>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</si>
  <si>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</si>
  <si>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</si>
  <si>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</si>
  <si>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</si>
  <si>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</si>
  <si>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</si>
  <si>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</si>
  <si>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</si>
  <si>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</si>
  <si>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</si>
  <si>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</si>
  <si>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</si>
  <si>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</si>
  <si>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</si>
  <si>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</si>
  <si>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</si>
  <si>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</si>
  <si>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</si>
  <si>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</si>
  <si>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</si>
  <si>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</si>
  <si>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</si>
  <si>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</si>
  <si>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</si>
  <si>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</si>
  <si>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</si>
  <si>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</si>
  <si>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</si>
  <si>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</si>
  <si>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</si>
  <si>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</si>
  <si>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</si>
  <si>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</si>
  <si>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</si>
  <si>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</si>
  <si>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</si>
  <si>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</si>
  <si>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</si>
  <si>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</si>
  <si>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</si>
  <si>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</si>
  <si>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</si>
  <si>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</si>
  <si>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</si>
  <si>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</si>
  <si>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</si>
  <si>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</si>
  <si>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</si>
  <si>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</si>
  <si>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</si>
  <si>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</si>
  <si>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</si>
  <si>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</si>
  <si>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</si>
  <si>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</si>
  <si>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</si>
  <si>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</si>
  <si>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</si>
  <si>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</si>
  <si>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</si>
  <si>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</si>
  <si>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</si>
  <si>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</si>
  <si>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</si>
  <si>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</si>
  <si>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</si>
  <si>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</si>
  <si>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</si>
  <si>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</si>
  <si>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</si>
  <si>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</si>
  <si>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</si>
  <si>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</si>
  <si>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</si>
  <si>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</si>
  <si>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</si>
  <si>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</si>
  <si>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</si>
  <si>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</si>
  <si>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</si>
  <si>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</si>
  <si>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</si>
  <si>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</si>
  <si>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</si>
  <si>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</si>
  <si>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</si>
  <si>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</si>
  <si>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</si>
  <si>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</si>
  <si>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</si>
  <si>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</si>
  <si>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</si>
  <si>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</si>
  <si>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</si>
  <si>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</si>
  <si>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</si>
  <si>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</si>
  <si>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</si>
  <si>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</si>
  <si>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</si>
  <si>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</si>
  <si>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</si>
  <si>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</si>
  <si>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</si>
  <si>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</si>
  <si>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</si>
  <si>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</si>
  <si>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</si>
  <si>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</si>
  <si>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</si>
  <si>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</si>
  <si>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</si>
  <si>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</si>
  <si>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</si>
  <si>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</si>
  <si>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</si>
  <si>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</si>
  <si>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</si>
  <si>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</si>
  <si>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</si>
  <si>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</si>
  <si>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</si>
  <si>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</si>
  <si>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</si>
  <si>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</si>
  <si>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</si>
  <si>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</si>
  <si>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</si>
  <si>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</si>
  <si>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</si>
  <si>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</si>
  <si>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</si>
  <si>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</si>
  <si>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</si>
  <si>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</si>
  <si>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</si>
  <si>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</si>
  <si>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</si>
  <si>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</si>
  <si>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</si>
  <si>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</si>
  <si>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</si>
  <si>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</si>
  <si>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</si>
  <si>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</si>
  <si>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</si>
  <si>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</si>
  <si>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</si>
  <si>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</si>
  <si>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</si>
  <si>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</si>
  <si>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</si>
  <si>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</si>
  <si>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</si>
  <si>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</si>
  <si>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</si>
  <si>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</si>
  <si>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</si>
  <si>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</si>
  <si>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</si>
  <si>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</si>
  <si>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</si>
  <si>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</si>
  <si>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</si>
  <si>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</si>
  <si>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</si>
  <si>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</si>
  <si>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</si>
  <si>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</si>
  <si>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</si>
  <si>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</si>
  <si>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</si>
  <si>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</si>
  <si>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</si>
  <si>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</si>
  <si>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</si>
  <si>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</si>
  <si>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</si>
  <si>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</si>
  <si>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</si>
  <si>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</si>
  <si>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</si>
  <si>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</si>
  <si>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</si>
  <si>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</si>
  <si>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</si>
  <si>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</si>
  <si>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</si>
  <si>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</si>
  <si>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</si>
  <si>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</si>
  <si>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</si>
  <si>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</si>
  <si>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</si>
  <si>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</si>
  <si>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</si>
  <si>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</si>
  <si>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</si>
  <si>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</si>
  <si>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</si>
  <si>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</si>
  <si>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</si>
  <si>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</si>
  <si>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</si>
  <si>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</si>
  <si>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</si>
  <si>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</si>
  <si>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</si>
  <si>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</si>
  <si>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</si>
  <si>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</si>
  <si>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</si>
  <si>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</si>
  <si>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</si>
  <si>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</si>
  <si>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</si>
  <si>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</si>
  <si>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</si>
  <si>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</si>
  <si>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</si>
  <si>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</si>
  <si>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</si>
  <si>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</si>
  <si>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</si>
  <si>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</si>
  <si>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</si>
  <si>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</si>
  <si>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</si>
  <si>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</si>
  <si>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</si>
  <si>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</si>
  <si>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</si>
  <si>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</si>
  <si>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</si>
  <si>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</si>
  <si>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</si>
  <si>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</si>
  <si>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</si>
  <si>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</si>
  <si>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</si>
  <si>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</si>
  <si>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</si>
  <si>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</si>
  <si>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</si>
  <si>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</si>
  <si>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</si>
  <si>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</si>
  <si>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</si>
  <si>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</si>
  <si>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</si>
  <si>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</si>
  <si>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</si>
  <si>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</si>
  <si>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</si>
  <si>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</si>
  <si>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</si>
  <si>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</si>
  <si>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</si>
  <si>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</si>
  <si>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</si>
  <si>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</si>
  <si>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</si>
  <si>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</si>
  <si>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</si>
  <si>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</si>
  <si>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</si>
  <si>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</si>
  <si>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</si>
  <si>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</si>
  <si>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</si>
  <si>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</si>
  <si>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</si>
  <si>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</si>
  <si>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</si>
  <si>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</si>
  <si>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</si>
  <si>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</si>
  <si>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</si>
  <si>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</si>
  <si>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</si>
  <si>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</si>
  <si>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</si>
  <si>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</si>
  <si>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</si>
  <si>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</si>
  <si>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</si>
  <si>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</si>
  <si>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</si>
  <si>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</si>
  <si>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</si>
  <si>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</si>
  <si>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</si>
  <si>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</si>
  <si>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</si>
  <si>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</si>
  <si>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</si>
  <si>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</si>
  <si>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</si>
  <si>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</si>
  <si>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</si>
  <si>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</si>
  <si>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</si>
  <si>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</si>
  <si>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</si>
  <si>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</si>
  <si>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</si>
  <si>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</si>
  <si>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</si>
  <si>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</si>
  <si>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</si>
  <si>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</si>
  <si>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</si>
  <si>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</si>
  <si>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</si>
  <si>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</si>
  <si>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</si>
  <si>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</si>
  <si>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</si>
  <si>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</si>
  <si>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</si>
  <si>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</si>
  <si>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</si>
  <si>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</si>
  <si>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</si>
  <si>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</si>
  <si>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</si>
  <si>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</si>
  <si>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</si>
  <si>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</si>
  <si>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</si>
  <si>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</si>
  <si>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</si>
  <si>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</si>
  <si>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</si>
  <si>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</si>
  <si>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</si>
  <si>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</si>
  <si>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</si>
  <si>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</si>
  <si>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</si>
  <si>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</si>
  <si>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</si>
  <si>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</si>
  <si>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</si>
  <si>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</si>
  <si>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</si>
  <si>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</si>
  <si>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</si>
  <si>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</si>
  <si>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</si>
  <si>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</si>
  <si>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</si>
  <si>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</si>
  <si>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</si>
  <si>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</si>
  <si>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</si>
  <si>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</si>
  <si>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</si>
  <si>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</si>
  <si>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</si>
  <si>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</si>
  <si>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</si>
  <si>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</si>
  <si>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</si>
  <si>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</si>
  <si>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</si>
  <si>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</si>
  <si>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</si>
  <si>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</si>
  <si>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</si>
  <si>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</si>
  <si>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</si>
  <si>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</si>
  <si>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</si>
  <si>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</si>
  <si>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</si>
  <si>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</si>
  <si>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</si>
  <si>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</si>
  <si>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</si>
  <si>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</si>
  <si>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</si>
  <si>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</si>
  <si>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</si>
  <si>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</si>
  <si>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</si>
  <si>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</si>
  <si>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</si>
  <si>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</si>
  <si>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</si>
  <si>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</si>
  <si>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</si>
  <si>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</si>
  <si>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</si>
  <si>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</si>
  <si>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</si>
  <si>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</si>
  <si>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</si>
  <si>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</si>
  <si>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</si>
  <si>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</si>
  <si>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</si>
  <si>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</si>
  <si>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</si>
  <si>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</si>
  <si>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</si>
  <si>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</si>
  <si>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</si>
  <si>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</si>
  <si>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</si>
  <si>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</si>
  <si>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</si>
  <si>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</si>
  <si>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</si>
  <si>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</si>
  <si>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</si>
  <si>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</si>
  <si>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</si>
  <si>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</si>
  <si>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</si>
  <si>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</si>
  <si>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</si>
  <si>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</si>
  <si>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</si>
  <si>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</si>
  <si>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</si>
  <si>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</si>
  <si>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</si>
  <si>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</si>
  <si>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</si>
  <si>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</si>
  <si>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</si>
  <si>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</si>
  <si>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</si>
  <si>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</si>
  <si>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</si>
  <si>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</si>
  <si>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</si>
  <si>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</si>
  <si>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</si>
  <si>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</si>
  <si>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</si>
  <si>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</si>
  <si>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</si>
  <si>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</si>
  <si>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</si>
  <si>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</si>
  <si>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</si>
  <si>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</si>
  <si>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</si>
  <si>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</si>
  <si>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</si>
  <si>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</si>
  <si>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</si>
  <si>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</si>
  <si>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</si>
  <si>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</si>
  <si>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</si>
  <si>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</si>
  <si>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</si>
  <si>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</si>
  <si>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</si>
  <si>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</si>
  <si>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</si>
  <si>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</si>
  <si>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</si>
  <si>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</si>
  <si>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</si>
  <si>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</si>
  <si>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</si>
  <si>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</si>
  <si>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</si>
  <si>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</si>
  <si>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</si>
  <si>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</si>
  <si>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</si>
  <si>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</si>
  <si>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</si>
  <si>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</si>
  <si>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</si>
  <si>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</si>
  <si>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</si>
  <si>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</si>
  <si>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</si>
  <si>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</si>
  <si>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</si>
  <si>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</si>
  <si>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</si>
  <si>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</si>
  <si>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</si>
  <si>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</si>
  <si>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</si>
  <si>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</si>
  <si>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</si>
  <si>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</si>
  <si>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</si>
  <si>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</si>
  <si>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</si>
  <si>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</si>
  <si>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</si>
  <si>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</si>
  <si>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</si>
  <si>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</si>
  <si>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</si>
  <si>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</si>
  <si>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</si>
  <si>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</si>
  <si>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</si>
  <si>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</si>
  <si>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</si>
  <si>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</si>
  <si>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</si>
  <si>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</si>
  <si>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</si>
  <si>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</si>
  <si>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</si>
  <si>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</si>
  <si>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</si>
  <si>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</si>
  <si>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</si>
  <si>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</si>
  <si>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</si>
  <si>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</si>
  <si>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</si>
  <si>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</si>
  <si>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</si>
  <si>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</si>
  <si>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</si>
  <si>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</si>
  <si>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</si>
  <si>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</si>
  <si>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</si>
  <si>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</si>
  <si>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</si>
  <si>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</si>
  <si>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</si>
  <si>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</si>
  <si>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</si>
  <si>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</si>
  <si>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</si>
  <si>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</si>
  <si>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</si>
  <si>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</si>
  <si>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</si>
  <si>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</si>
  <si>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</si>
  <si>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</si>
  <si>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</si>
  <si>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</si>
  <si>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</si>
  <si>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</si>
  <si>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</si>
  <si>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</si>
  <si>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</si>
  <si>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</si>
  <si>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</si>
  <si>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</si>
  <si>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</si>
  <si>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</si>
  <si>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</si>
  <si>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</si>
  <si>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</si>
  <si>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</si>
  <si>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</si>
  <si>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</si>
  <si>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</si>
  <si>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</si>
  <si>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</si>
  <si>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</si>
  <si>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</si>
  <si>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</si>
  <si>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</si>
  <si>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</si>
  <si>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</si>
  <si>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</si>
  <si>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</si>
  <si>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</si>
  <si>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</si>
  <si>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</si>
  <si>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</si>
  <si>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</si>
  <si>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</si>
  <si>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</si>
  <si>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</si>
  <si>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</si>
  <si>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</si>
  <si>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</si>
  <si>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</si>
  <si>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</si>
  <si>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</si>
  <si>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</si>
  <si>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</si>
  <si>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</si>
  <si>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</si>
  <si>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</si>
  <si>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</si>
  <si>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</si>
  <si>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</si>
  <si>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</si>
  <si>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</si>
  <si>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</si>
  <si>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</si>
  <si>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</si>
  <si>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</si>
  <si>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</si>
  <si>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</si>
  <si>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</si>
  <si>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</si>
  <si>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</si>
  <si>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</si>
  <si>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</si>
  <si>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</si>
  <si>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</si>
  <si>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</si>
  <si>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</si>
  <si>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</si>
  <si>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</si>
  <si>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</si>
  <si>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</si>
  <si>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</si>
  <si>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</si>
  <si>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</si>
  <si>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</si>
  <si>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</si>
  <si>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</si>
  <si>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</si>
  <si>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</si>
  <si>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</si>
  <si>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</si>
  <si>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</si>
  <si>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</si>
  <si>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</si>
  <si>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</si>
  <si>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</si>
  <si>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</si>
  <si>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</si>
  <si>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</si>
  <si>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</si>
  <si>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</si>
  <si>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</si>
  <si>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</si>
  <si>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</si>
  <si>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</si>
  <si>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</si>
  <si>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</si>
  <si>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</si>
  <si>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</si>
  <si>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</si>
  <si>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</si>
  <si>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</si>
  <si>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</si>
  <si>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</si>
  <si>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</si>
  <si>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</si>
  <si>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</si>
  <si>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</si>
  <si>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</si>
  <si>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</si>
  <si>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</si>
  <si>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</si>
  <si>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</si>
  <si>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</si>
  <si>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</si>
  <si>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</si>
  <si>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</si>
  <si>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</si>
  <si>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</si>
  <si>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</si>
  <si>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</si>
  <si>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</si>
  <si>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</si>
  <si>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</si>
  <si>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</si>
  <si>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</si>
  <si>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</si>
  <si>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</si>
  <si>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</si>
  <si>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</si>
  <si>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</si>
  <si>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</si>
  <si>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</si>
  <si>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</si>
  <si>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</si>
  <si>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</si>
  <si>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</si>
  <si>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</si>
  <si>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</si>
  <si>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</si>
  <si>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</si>
  <si>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</si>
  <si>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</si>
  <si>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</si>
  <si>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</si>
  <si>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</si>
  <si>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</si>
  <si>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</si>
  <si>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</si>
  <si>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</si>
  <si>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</si>
  <si>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</si>
  <si>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</si>
  <si>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</si>
  <si>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</si>
  <si>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</si>
  <si>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</si>
  <si>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</si>
  <si>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</si>
  <si>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</si>
  <si>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</si>
  <si>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</si>
  <si>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</si>
  <si>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</si>
  <si>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</si>
  <si>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</si>
  <si>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</si>
  <si>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</si>
  <si>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</si>
  <si>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</si>
  <si>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</si>
  <si>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</si>
  <si>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</si>
  <si>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</si>
  <si>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</si>
  <si>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</si>
  <si>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</si>
  <si>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</si>
  <si>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</si>
  <si>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</si>
  <si>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</si>
  <si>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</si>
  <si>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</si>
  <si>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</si>
  <si>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</si>
  <si>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</si>
  <si>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</si>
  <si>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</si>
  <si>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</si>
  <si>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</si>
  <si>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</si>
  <si>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</si>
  <si>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</si>
  <si>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</si>
  <si>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</si>
  <si>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</si>
  <si>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</si>
  <si>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</si>
  <si>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</si>
  <si>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</si>
  <si>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</si>
  <si>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</si>
  <si>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</si>
  <si>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</si>
  <si>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</si>
  <si>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</si>
  <si>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</si>
  <si>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</si>
  <si>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</si>
  <si>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</si>
  <si>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</si>
  <si>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</si>
  <si>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</si>
  <si>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</si>
  <si>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</si>
  <si>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</si>
  <si>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</si>
  <si>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</si>
  <si>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</si>
  <si>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</si>
  <si>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</si>
  <si>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</si>
  <si>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</si>
  <si>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</si>
  <si>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</si>
  <si>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</si>
  <si>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</si>
  <si>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</si>
  <si>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</si>
  <si>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</si>
  <si>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</si>
  <si>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</si>
  <si>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</si>
  <si>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</si>
  <si>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</si>
  <si>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</si>
  <si>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</si>
  <si>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</si>
  <si>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</si>
  <si>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</si>
  <si>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</si>
  <si>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</si>
  <si>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</si>
  <si>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</si>
  <si>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</si>
  <si>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</si>
  <si>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</si>
  <si>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</si>
  <si>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</si>
  <si>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</si>
  <si>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</si>
  <si>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</si>
  <si>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</si>
  <si>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</si>
  <si>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</si>
  <si>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</si>
  <si>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</si>
  <si>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</si>
  <si>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</si>
  <si>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</si>
  <si>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</si>
  <si>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</si>
  <si>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</si>
  <si>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</si>
  <si>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</si>
  <si>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</si>
  <si>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</si>
  <si>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</si>
  <si>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</si>
  <si>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</si>
  <si>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</si>
  <si>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</si>
  <si>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</si>
  <si>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</si>
  <si>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</si>
  <si>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</si>
  <si>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</si>
  <si>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</si>
  <si>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</si>
  <si>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</si>
  <si>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</si>
  <si>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</si>
  <si>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</si>
  <si>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</si>
  <si>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</si>
  <si>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</si>
  <si>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</si>
  <si>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</si>
  <si>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</si>
  <si>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</si>
  <si>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</si>
  <si>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</si>
  <si>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</si>
  <si>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</si>
  <si>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</si>
  <si>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</si>
  <si>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</si>
  <si>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</si>
  <si>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</si>
  <si>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</si>
  <si>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</si>
  <si>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</si>
  <si>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</si>
  <si>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</si>
  <si>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</si>
  <si>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</si>
  <si>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</si>
  <si>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</si>
  <si>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</si>
  <si>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</si>
  <si>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</si>
  <si>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</si>
  <si>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</si>
  <si>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</si>
  <si>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</si>
  <si>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</si>
  <si>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</si>
  <si>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</si>
  <si>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</si>
  <si>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</si>
  <si>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</si>
  <si>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</si>
  <si>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</si>
  <si>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</si>
  <si>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</si>
  <si>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</si>
  <si>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</si>
  <si>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</si>
  <si>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</si>
  <si>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</si>
  <si>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</si>
  <si>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</si>
  <si>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</si>
  <si>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</si>
  <si>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</si>
  <si>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</si>
  <si>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</si>
  <si>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</si>
  <si>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</si>
  <si>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</si>
  <si>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</si>
  <si>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</si>
  <si>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</si>
  <si>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</si>
  <si>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</si>
  <si>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</si>
  <si>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</si>
  <si>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</si>
  <si>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</si>
  <si>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</si>
  <si>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</si>
  <si>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</si>
  <si>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</si>
  <si>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</si>
  <si>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</si>
  <si>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</si>
  <si>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</si>
  <si>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</si>
  <si>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</si>
  <si>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</si>
  <si>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</si>
  <si>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</si>
  <si>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</si>
  <si>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</si>
  <si>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</si>
  <si>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</si>
  <si>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</si>
  <si>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</si>
  <si>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</si>
  <si>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</si>
  <si>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</si>
  <si>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</si>
  <si>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</si>
  <si>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</si>
  <si>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</si>
  <si>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</si>
  <si>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</si>
  <si>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</si>
  <si>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</si>
  <si>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</si>
  <si>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</si>
  <si>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</si>
  <si>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</si>
  <si>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</si>
  <si>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</si>
  <si>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</si>
  <si>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</si>
  <si>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</si>
  <si>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</si>
  <si>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</si>
  <si>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</si>
  <si>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</si>
  <si>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</si>
  <si>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</si>
  <si>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</si>
  <si>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</si>
  <si>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</si>
  <si>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</si>
  <si>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</si>
  <si>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</si>
  <si>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</si>
  <si>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</si>
  <si>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</si>
  <si>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</si>
  <si>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</si>
  <si>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</si>
  <si>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</si>
  <si>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</si>
  <si>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</si>
  <si>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</si>
  <si>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</si>
  <si>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</si>
  <si>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</si>
  <si>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</si>
  <si>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</si>
  <si>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</si>
  <si>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</si>
  <si>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</si>
  <si>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</si>
  <si>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</si>
  <si>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</si>
  <si>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</si>
  <si>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</si>
  <si>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</si>
  <si>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</si>
  <si>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</si>
  <si>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</si>
  <si>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</si>
  <si>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</si>
  <si>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</si>
  <si>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</si>
  <si>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</si>
  <si>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</si>
  <si>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</si>
  <si>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</si>
  <si>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</si>
  <si>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</si>
  <si>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</si>
  <si>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</si>
  <si>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</si>
  <si>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</si>
  <si>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</si>
  <si>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</si>
  <si>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</si>
  <si>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</si>
  <si>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</si>
  <si>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</si>
  <si>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</si>
  <si>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</si>
  <si>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</si>
  <si>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</si>
  <si>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</si>
  <si>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</si>
  <si>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</si>
  <si>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</si>
  <si>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</si>
  <si>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</si>
  <si>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</si>
  <si>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</si>
  <si>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</si>
  <si>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</si>
  <si>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</si>
  <si>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</si>
  <si>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</si>
  <si>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</si>
  <si>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</si>
  <si>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</si>
  <si>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</si>
  <si>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</si>
  <si>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</si>
  <si>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</si>
  <si>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</si>
  <si>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</si>
  <si>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</si>
  <si>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</si>
  <si>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</si>
  <si>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</si>
  <si>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</si>
  <si>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</si>
  <si>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</si>
  <si>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</si>
  <si>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</si>
  <si>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</si>
  <si>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</si>
  <si>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</si>
  <si>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</si>
  <si>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</si>
  <si>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</si>
  <si>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</si>
  <si>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</si>
  <si>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</si>
  <si>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</si>
  <si>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</si>
  <si>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</si>
  <si>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</si>
  <si>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</si>
  <si>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</si>
  <si>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</si>
  <si>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</si>
  <si>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</si>
  <si>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</si>
  <si>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</si>
  <si>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</si>
  <si>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</si>
  <si>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</si>
  <si>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</si>
  <si>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</si>
  <si>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</si>
  <si>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</si>
  <si>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</si>
  <si>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</si>
  <si>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</si>
  <si>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</si>
  <si>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</si>
  <si>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</si>
  <si>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</si>
  <si>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</si>
  <si>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</si>
  <si>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</si>
  <si>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</si>
  <si>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</si>
  <si>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</si>
  <si>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</si>
  <si>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</si>
  <si>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</si>
  <si>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</si>
  <si>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</si>
  <si>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</si>
  <si>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</si>
  <si>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</si>
  <si>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</si>
  <si>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</si>
  <si>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</si>
  <si>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</si>
  <si>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</si>
  <si>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</si>
  <si>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</si>
  <si>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</si>
  <si>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</si>
  <si>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</si>
  <si>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</si>
  <si>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</si>
  <si>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</si>
  <si>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</si>
  <si>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</si>
  <si>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</si>
  <si>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</si>
  <si>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</si>
  <si>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</si>
  <si>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</si>
  <si>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</si>
  <si>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</si>
  <si>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</si>
  <si>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</si>
  <si>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</si>
  <si>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</si>
  <si>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</si>
  <si>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</si>
  <si>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</si>
  <si>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</si>
  <si>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</si>
  <si>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</si>
  <si>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</si>
  <si>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</si>
  <si>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</si>
  <si>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</si>
  <si>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</si>
  <si>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</si>
  <si>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</si>
  <si>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</si>
  <si>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</si>
  <si>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</si>
  <si>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</si>
  <si>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</si>
  <si>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</si>
  <si>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</si>
  <si>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</si>
  <si>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</si>
  <si>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</si>
  <si>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</si>
  <si>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</si>
  <si>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</si>
  <si>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</si>
  <si>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</si>
  <si>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</si>
  <si>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</si>
  <si>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</si>
  <si>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</si>
  <si>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</si>
  <si>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</si>
  <si>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</si>
  <si>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</si>
  <si>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</si>
  <si>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</si>
  <si>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</si>
  <si>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</si>
  <si>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</si>
  <si>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</si>
  <si>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</si>
  <si>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</si>
  <si>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</si>
  <si>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</si>
  <si>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</si>
  <si>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</si>
  <si>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</si>
  <si>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</si>
  <si>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</si>
  <si>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</si>
  <si>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</si>
  <si>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</si>
  <si>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</si>
  <si>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</si>
  <si>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</si>
  <si>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</si>
  <si>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</si>
  <si>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</si>
  <si>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</si>
  <si>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</si>
  <si>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</si>
  <si>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</si>
  <si>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</si>
  <si>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</si>
  <si>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</si>
  <si>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</si>
  <si>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</si>
  <si>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</si>
  <si>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</si>
  <si>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</si>
  <si>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</si>
  <si>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</si>
  <si>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</si>
  <si>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</si>
  <si>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</si>
  <si>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</si>
  <si>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</si>
  <si>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</si>
  <si>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</si>
  <si>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</si>
  <si>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</si>
  <si>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</si>
  <si>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</si>
  <si>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</si>
  <si>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</si>
  <si>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</si>
  <si>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</si>
  <si>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</si>
  <si>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</si>
  <si>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</si>
  <si>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</si>
  <si>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</si>
  <si>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</si>
  <si>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</si>
  <si>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</si>
  <si>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</si>
  <si>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</si>
  <si>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</si>
  <si>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</si>
  <si>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</si>
  <si>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</si>
  <si>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</si>
  <si>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</si>
  <si>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</si>
  <si>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</si>
  <si>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</si>
  <si>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</si>
  <si>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</si>
  <si>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</si>
  <si>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</si>
  <si>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</si>
  <si>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</si>
  <si>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</si>
  <si>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</si>
  <si>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</si>
  <si>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</si>
  <si>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</si>
  <si>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</si>
  <si>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</si>
  <si>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</si>
  <si>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</si>
  <si>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</si>
  <si>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</si>
  <si>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</si>
  <si>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</si>
  <si>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</si>
  <si>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</si>
  <si>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</si>
  <si>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</si>
  <si>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</si>
  <si>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</si>
  <si>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</si>
  <si>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</si>
  <si>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</si>
  <si>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</si>
  <si>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</si>
  <si>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</si>
  <si>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</si>
  <si>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</si>
  <si>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</si>
  <si>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</si>
  <si>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</si>
  <si>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</si>
  <si>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</si>
  <si>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</si>
  <si>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</si>
  <si>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</si>
  <si>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</si>
  <si>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</si>
  <si>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</si>
  <si>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</si>
  <si>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</si>
  <si>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</si>
  <si>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</si>
  <si>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</si>
  <si>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</si>
  <si>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</si>
  <si>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</si>
  <si>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</si>
  <si>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</si>
  <si>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</si>
  <si>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</si>
  <si>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</si>
  <si>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</si>
  <si>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</si>
  <si>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</si>
  <si>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</si>
  <si>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</si>
  <si>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</si>
  <si>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</si>
  <si>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</si>
  <si>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</si>
  <si>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</si>
  <si>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</si>
  <si>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</si>
  <si>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</si>
  <si>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</si>
  <si>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</si>
  <si>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</si>
  <si>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</si>
  <si>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</si>
  <si>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</si>
  <si>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</si>
  <si>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</si>
  <si>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</si>
  <si>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</si>
  <si>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</si>
  <si>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</si>
  <si>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</si>
  <si>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</si>
  <si>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</si>
  <si>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</si>
  <si>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</si>
  <si>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</si>
  <si>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</si>
  <si>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</si>
  <si>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</si>
  <si>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</si>
  <si>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</si>
  <si>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</si>
  <si>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</si>
  <si>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</si>
  <si>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</si>
  <si>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</si>
  <si>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</si>
  <si>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</si>
  <si>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</si>
  <si>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</si>
  <si>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</si>
  <si>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</si>
  <si>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</si>
  <si>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</si>
  <si>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</si>
  <si>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</si>
  <si>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</si>
  <si>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</si>
  <si>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</si>
  <si>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</si>
  <si>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</si>
  <si>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</si>
  <si>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</si>
  <si>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</si>
  <si>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</si>
  <si>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</si>
  <si>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</si>
  <si>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</si>
  <si>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</si>
  <si>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</si>
  <si>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</si>
  <si>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</si>
  <si>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</si>
  <si>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</si>
  <si>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</si>
  <si>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</si>
  <si>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</si>
  <si>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</si>
  <si>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</si>
  <si>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</si>
  <si>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</si>
  <si>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</si>
  <si>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</si>
  <si>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</si>
  <si>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</si>
  <si>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</si>
  <si>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</si>
  <si>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</si>
  <si>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</si>
  <si>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</si>
  <si>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</si>
  <si>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</si>
  <si>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</si>
  <si>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</si>
  <si>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</si>
  <si>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</si>
  <si>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</si>
  <si>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</si>
  <si>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</si>
  <si>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</si>
  <si>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</si>
  <si>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</si>
  <si>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</si>
  <si>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</si>
  <si>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</si>
  <si>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</si>
  <si>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</si>
  <si>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</si>
  <si>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</si>
  <si>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</si>
  <si>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</si>
  <si>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</si>
  <si>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</si>
  <si>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</si>
  <si>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</si>
  <si>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</si>
  <si>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</si>
  <si>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</si>
  <si>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</si>
  <si>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</si>
  <si>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</si>
  <si>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</si>
  <si>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</si>
  <si>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</si>
  <si>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</si>
  <si>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</si>
  <si>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</si>
  <si>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</si>
  <si>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</si>
  <si>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</si>
  <si>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</si>
  <si>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</si>
  <si>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</si>
  <si>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</si>
  <si>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</si>
  <si>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</si>
  <si>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</si>
  <si>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</si>
  <si>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</si>
  <si>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</si>
  <si>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</si>
  <si>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</si>
  <si>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</si>
  <si>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</si>
  <si>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</si>
  <si>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</si>
  <si>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</si>
  <si>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</si>
  <si>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</si>
  <si>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</si>
  <si>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</si>
  <si>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</si>
  <si>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</si>
  <si>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</si>
  <si>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</si>
  <si>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</si>
  <si>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</si>
  <si>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</si>
  <si>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</si>
  <si>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</si>
  <si>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</si>
  <si>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</si>
  <si>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</si>
  <si>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</si>
  <si>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</si>
  <si>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</si>
  <si>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</si>
  <si>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</si>
  <si>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</si>
  <si>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</si>
  <si>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</si>
  <si>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</si>
  <si>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</si>
  <si>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</si>
  <si>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</si>
  <si>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</si>
  <si>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</si>
  <si>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</si>
  <si>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</si>
  <si>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</si>
  <si>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</si>
  <si>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</si>
  <si>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</si>
  <si>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</si>
  <si>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</si>
  <si>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</si>
  <si>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</si>
  <si>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</si>
  <si>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</si>
  <si>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</si>
  <si>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</si>
  <si>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</si>
  <si>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</si>
  <si>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</si>
  <si>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</si>
  <si>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</si>
  <si>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</si>
  <si>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</si>
  <si>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</si>
  <si>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</si>
  <si>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</si>
  <si>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</si>
  <si>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</si>
  <si>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</si>
  <si>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</si>
  <si>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</si>
  <si>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</si>
  <si>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</si>
  <si>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</si>
  <si>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</si>
  <si>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</si>
  <si>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</si>
  <si>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</si>
  <si>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</si>
  <si>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</si>
  <si>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</si>
  <si>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</si>
  <si>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</si>
  <si>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</si>
  <si>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</si>
  <si>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</si>
  <si>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</si>
  <si>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</si>
  <si>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</si>
  <si>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</si>
  <si>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</si>
  <si>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</si>
  <si>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</si>
  <si>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</si>
  <si>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</si>
  <si>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</si>
  <si>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</si>
  <si>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</si>
  <si>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</si>
  <si>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</si>
  <si>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</si>
  <si>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</si>
  <si>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</si>
  <si>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</si>
  <si>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</si>
  <si>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</si>
  <si>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</si>
  <si>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</si>
  <si>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</si>
  <si>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</si>
  <si>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</si>
  <si>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</si>
  <si>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</si>
  <si>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</si>
  <si>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</si>
  <si>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</si>
  <si>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</si>
  <si>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</si>
  <si>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</si>
  <si>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</si>
  <si>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</si>
  <si>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</si>
  <si>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</si>
  <si>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</si>
  <si>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</si>
  <si>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</si>
  <si>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</si>
  <si>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</si>
  <si>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</si>
  <si>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</si>
  <si>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</si>
  <si>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</si>
  <si>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</si>
  <si>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</si>
  <si>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</si>
  <si>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</si>
  <si>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</si>
  <si>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</si>
  <si>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</si>
  <si>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</si>
  <si>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</si>
  <si>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</si>
  <si>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</si>
  <si>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</si>
  <si>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</si>
  <si>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</si>
  <si>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</si>
  <si>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</si>
  <si>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</si>
  <si>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</si>
  <si>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</si>
  <si>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</si>
  <si>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</si>
  <si>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</si>
  <si>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</si>
  <si>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</si>
  <si>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</si>
  <si>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</si>
  <si>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</si>
  <si>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</si>
  <si>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</si>
  <si>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</si>
  <si>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</si>
  <si>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</si>
  <si>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</si>
  <si>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</si>
  <si>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</si>
  <si>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</si>
  <si>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</si>
  <si>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</si>
  <si>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</si>
  <si>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</si>
  <si>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</si>
  <si>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</si>
  <si>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</si>
  <si>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</si>
  <si>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</si>
  <si>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</si>
  <si>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</si>
  <si>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</si>
  <si>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</si>
  <si>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</si>
  <si>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</si>
  <si>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</si>
  <si>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</si>
  <si>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</si>
  <si>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</si>
  <si>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</si>
  <si>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</si>
  <si>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</si>
  <si>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</si>
  <si>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</si>
  <si>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</si>
  <si>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</si>
  <si>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</si>
  <si>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</si>
  <si>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</si>
  <si>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</si>
  <si>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</si>
  <si>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</si>
  <si>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</si>
  <si>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</si>
  <si>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</si>
  <si>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</si>
  <si>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</si>
  <si>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</si>
  <si>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</si>
  <si>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</si>
  <si>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</si>
  <si>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</si>
  <si>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</si>
  <si>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</si>
  <si>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</si>
  <si>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</si>
  <si>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</si>
  <si>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</si>
  <si>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</si>
  <si>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</si>
  <si>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</si>
  <si>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</si>
  <si>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</si>
  <si>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</si>
  <si>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</si>
  <si>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</si>
  <si>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</si>
  <si>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</si>
  <si>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</si>
  <si>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</si>
  <si>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</si>
  <si>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</si>
  <si>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</si>
  <si>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</si>
  <si>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</si>
  <si>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</si>
  <si>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</si>
  <si>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</si>
  <si>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</si>
  <si>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</si>
  <si>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</si>
  <si>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</si>
  <si>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</si>
  <si>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</si>
  <si>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</si>
  <si>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</si>
  <si>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</si>
  <si>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</si>
  <si>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</si>
  <si>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</si>
  <si>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</si>
  <si>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</si>
  <si>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</si>
  <si>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</si>
  <si>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</si>
  <si>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</si>
  <si>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</si>
  <si>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</si>
  <si>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</si>
  <si>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</si>
  <si>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</si>
  <si>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</si>
  <si>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</si>
  <si>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</si>
  <si>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</si>
  <si>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</si>
  <si>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</si>
  <si>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</si>
  <si>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</si>
  <si>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</si>
  <si>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</si>
  <si>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</si>
  <si>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</si>
  <si>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</si>
  <si>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</si>
  <si>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</si>
  <si>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</si>
  <si>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</si>
  <si>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</si>
  <si>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</si>
  <si>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</si>
  <si>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</si>
  <si>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</si>
  <si>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</si>
  <si>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</si>
  <si>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</si>
  <si>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</si>
  <si>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</si>
  <si>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</si>
  <si>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</si>
  <si>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</si>
  <si>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</si>
  <si>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</si>
  <si>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</si>
  <si>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</si>
  <si>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</si>
  <si>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</si>
  <si>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</si>
  <si>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</si>
  <si>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</si>
  <si>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</si>
  <si>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</si>
  <si>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</si>
  <si>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</si>
  <si>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</si>
  <si>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</si>
  <si>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</si>
  <si>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</si>
  <si>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</si>
  <si>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</si>
  <si>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</si>
  <si>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</si>
  <si>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</si>
  <si>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</si>
  <si>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</si>
  <si>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</si>
  <si>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</si>
  <si>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</si>
  <si>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</si>
  <si>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</si>
  <si>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</si>
  <si>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</si>
  <si>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</si>
  <si>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</si>
  <si>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</si>
  <si>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</si>
  <si>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</si>
  <si>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</si>
  <si>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</si>
  <si>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</si>
  <si>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</si>
  <si>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</si>
  <si>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</si>
  <si>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</si>
  <si>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</si>
  <si>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</si>
  <si>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</si>
  <si>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</si>
  <si>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</si>
  <si>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</si>
  <si>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</si>
  <si>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</si>
  <si>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</si>
  <si>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</si>
  <si>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</si>
  <si>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</si>
  <si>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</si>
  <si>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</si>
  <si>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</si>
  <si>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</si>
  <si>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</si>
  <si>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</si>
  <si>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</si>
  <si>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</si>
  <si>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</si>
  <si>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</si>
  <si>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</si>
  <si>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</si>
  <si>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</si>
  <si>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</si>
  <si>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</si>
  <si>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</si>
  <si>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</si>
  <si>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</si>
  <si>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</si>
  <si>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</si>
  <si>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</si>
  <si>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</si>
  <si>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</si>
  <si>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</si>
  <si>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</si>
  <si>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</si>
  <si>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</si>
  <si>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</si>
  <si>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</si>
  <si>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</si>
  <si>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</si>
  <si>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</si>
  <si>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</si>
  <si>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</si>
  <si>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</si>
  <si>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</si>
  <si>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</si>
  <si>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</si>
  <si>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</si>
  <si>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</si>
  <si>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</si>
  <si>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</si>
  <si>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</si>
  <si>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</si>
  <si>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</si>
  <si>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</si>
  <si>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</si>
  <si>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</si>
  <si>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</si>
  <si>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</si>
  <si>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</si>
  <si>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</si>
  <si>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</si>
  <si>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</si>
  <si>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</si>
  <si>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</si>
  <si>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</si>
  <si>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</si>
  <si>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</si>
  <si>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</si>
  <si>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</si>
  <si>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</si>
  <si>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</si>
  <si>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</si>
  <si>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</si>
  <si>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</si>
  <si>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</si>
  <si>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</si>
  <si>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</si>
  <si>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</si>
  <si>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</si>
  <si>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</si>
  <si>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</si>
  <si>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</si>
  <si>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</si>
  <si>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</si>
  <si>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</si>
  <si>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</si>
  <si>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</si>
  <si>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</si>
  <si>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</si>
  <si>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</si>
  <si>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</si>
  <si>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</si>
  <si>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</si>
  <si>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</si>
  <si>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</si>
  <si>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</si>
  <si>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</si>
  <si>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</si>
  <si>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</si>
  <si>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</si>
  <si>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</si>
  <si>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</si>
  <si>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</si>
  <si>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</si>
  <si>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</si>
  <si>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</si>
  <si>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</si>
  <si>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</si>
  <si>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</si>
  <si>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</si>
  <si>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</si>
  <si>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</si>
  <si>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</si>
  <si>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</si>
  <si>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</si>
  <si>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</si>
  <si>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</si>
  <si>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</si>
  <si>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</si>
  <si>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</si>
  <si>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</si>
  <si>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</si>
  <si>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</si>
  <si>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</si>
  <si>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</si>
  <si>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</si>
  <si>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</si>
  <si>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</si>
  <si>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</si>
  <si>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</si>
  <si>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</si>
  <si>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</si>
  <si>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</si>
  <si>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</si>
  <si>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</si>
  <si>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</si>
  <si>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</si>
  <si>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</si>
  <si>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</si>
  <si>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</si>
  <si>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</si>
  <si>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</si>
  <si>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</si>
  <si>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</si>
  <si>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</si>
  <si>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</si>
  <si>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</si>
  <si>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</si>
  <si>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</si>
  <si>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</si>
  <si>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</si>
  <si>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</si>
  <si>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</si>
  <si>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</si>
  <si>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</si>
  <si>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</si>
  <si>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</si>
  <si>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</si>
  <si>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</si>
  <si>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</si>
  <si>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</si>
  <si>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</si>
  <si>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</si>
  <si>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</si>
  <si>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</si>
  <si>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</si>
  <si>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</si>
  <si>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</si>
  <si>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</si>
  <si>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</si>
  <si>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</si>
  <si>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</si>
  <si>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</si>
  <si>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</si>
  <si>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</si>
  <si>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</si>
  <si>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</si>
  <si>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</si>
  <si>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</si>
  <si>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</si>
  <si>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</si>
  <si>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</si>
  <si>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</si>
  <si>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</si>
  <si>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</si>
  <si>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</si>
  <si>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</si>
  <si>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</si>
  <si>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</si>
  <si>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</si>
  <si>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</si>
  <si>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</si>
  <si>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</si>
  <si>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</si>
  <si>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</si>
  <si>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</si>
  <si>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</si>
  <si>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</si>
  <si>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</si>
  <si>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</si>
  <si>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</si>
  <si>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</si>
  <si>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</si>
  <si>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</si>
  <si>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</si>
  <si>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</si>
  <si>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</si>
  <si>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</si>
  <si>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</si>
  <si>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</si>
  <si>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</si>
  <si>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</si>
  <si>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</si>
  <si>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</si>
  <si>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</si>
  <si>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</si>
  <si>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</si>
  <si>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</si>
  <si>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</si>
  <si>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</si>
  <si>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</si>
  <si>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</si>
  <si>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</si>
  <si>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</si>
  <si>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</si>
  <si>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</si>
  <si>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</si>
  <si>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</si>
  <si>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</si>
  <si>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</si>
  <si>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</si>
  <si>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</si>
  <si>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</si>
  <si>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</si>
  <si>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</si>
  <si>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</si>
  <si>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</si>
  <si>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</si>
  <si>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</si>
  <si>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</si>
  <si>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</si>
  <si>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</si>
  <si>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</si>
  <si>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</si>
  <si>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</si>
  <si>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</si>
  <si>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</si>
  <si>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</si>
  <si>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</si>
  <si>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</si>
  <si>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</si>
  <si>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</si>
  <si>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</si>
  <si>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</si>
  <si>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</si>
  <si>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</si>
  <si>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</si>
  <si>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</si>
  <si>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</si>
  <si>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</si>
  <si>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</si>
  <si>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</si>
  <si>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</si>
  <si>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</si>
  <si>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</si>
  <si>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</si>
  <si>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</si>
  <si>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</si>
  <si>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</si>
  <si>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</si>
  <si>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</si>
  <si>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</si>
  <si>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</si>
  <si>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</si>
  <si>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</si>
  <si>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</si>
  <si>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</si>
  <si>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</si>
  <si>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</si>
  <si>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</si>
  <si>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</si>
  <si>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</si>
  <si>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</si>
  <si>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</si>
  <si>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</si>
  <si>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</si>
  <si>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</si>
  <si>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</si>
  <si>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</si>
  <si>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</si>
  <si>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</si>
  <si>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</si>
  <si>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</si>
  <si>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</si>
  <si>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</si>
  <si>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</si>
  <si>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</si>
  <si>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</si>
  <si>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</si>
  <si>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</si>
  <si>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</si>
  <si>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</si>
  <si>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</si>
  <si>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</si>
  <si>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</si>
  <si>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</si>
  <si>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</si>
  <si>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</si>
  <si>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</si>
  <si>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</si>
  <si>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</si>
  <si>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</si>
  <si>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</si>
  <si>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</si>
  <si>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</si>
  <si>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</si>
  <si>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</si>
  <si>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</si>
  <si>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</si>
  <si>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</si>
  <si>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</si>
  <si>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</si>
  <si>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</si>
  <si>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</si>
  <si>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</si>
  <si>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</si>
  <si>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</si>
  <si>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</si>
  <si>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</si>
  <si>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</si>
  <si>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</si>
  <si>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</si>
  <si>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</si>
  <si>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</si>
  <si>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</si>
  <si>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</si>
  <si>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</si>
  <si>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</si>
  <si>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</si>
  <si>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</si>
  <si>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</si>
  <si>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</si>
  <si>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</si>
  <si>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</si>
  <si>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</si>
  <si>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</si>
  <si>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</si>
  <si>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</si>
  <si>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</si>
  <si>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</si>
  <si>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</si>
  <si>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</si>
  <si>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</si>
  <si>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</si>
  <si>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</si>
  <si>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</si>
  <si>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</si>
  <si>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</si>
  <si>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</si>
  <si>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</si>
  <si>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</si>
  <si>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</si>
  <si>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</si>
  <si>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</si>
  <si>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</si>
  <si>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</si>
  <si>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</si>
  <si>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</si>
  <si>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</si>
  <si>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</si>
  <si>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</si>
  <si>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</si>
  <si>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</si>
  <si>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</si>
  <si>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</si>
  <si>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</si>
  <si>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</si>
  <si>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</si>
  <si>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</si>
  <si>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</si>
  <si>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</si>
  <si>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</si>
  <si>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</si>
  <si>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</si>
  <si>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</si>
  <si>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</si>
  <si>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</si>
  <si>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</si>
  <si>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</si>
  <si>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</si>
  <si>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</si>
  <si>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</si>
  <si>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</si>
  <si>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</si>
  <si>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</si>
  <si>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</si>
  <si>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</si>
  <si>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</si>
  <si>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</si>
  <si>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</si>
  <si>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</si>
  <si>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</si>
  <si>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</si>
  <si>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</si>
  <si>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</si>
  <si>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</si>
  <si>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</si>
  <si>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</si>
  <si>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</si>
  <si>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</si>
  <si>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</si>
  <si>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</si>
  <si>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</si>
  <si>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</si>
  <si>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</si>
  <si>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</si>
  <si>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</si>
  <si>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</si>
  <si>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</si>
  <si>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</si>
  <si>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</si>
  <si>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</si>
  <si>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</si>
  <si>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</si>
  <si>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</si>
  <si>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</si>
  <si>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</si>
  <si>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</si>
  <si>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</si>
  <si>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</si>
  <si>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</si>
  <si>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</si>
  <si>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</si>
  <si>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</si>
  <si>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</si>
  <si>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</si>
  <si>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</si>
  <si>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</si>
  <si>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</si>
  <si>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</si>
  <si>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</si>
  <si>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</si>
  <si>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</si>
  <si>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</si>
  <si>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</si>
  <si>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</si>
  <si>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</si>
  <si>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</si>
  <si>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</si>
  <si>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</si>
  <si>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</si>
  <si>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</si>
  <si>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</si>
  <si>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</si>
  <si>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</si>
  <si>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</si>
  <si>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</si>
  <si>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</si>
  <si>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</si>
  <si>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</si>
  <si>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</si>
  <si>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</si>
  <si>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</si>
  <si>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</si>
  <si>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</si>
  <si>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</si>
  <si>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</si>
  <si>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</si>
  <si>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</si>
  <si>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</si>
  <si>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</si>
  <si>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</si>
  <si>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</si>
  <si>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</si>
  <si>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</si>
  <si>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</si>
  <si>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</si>
  <si>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</si>
  <si>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</si>
  <si>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</si>
  <si>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</si>
  <si>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</si>
  <si>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</si>
  <si>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</si>
  <si>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</si>
  <si>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</si>
  <si>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</si>
  <si>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</si>
  <si>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</si>
  <si>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</si>
  <si>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</si>
  <si>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</si>
  <si>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</si>
  <si>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</si>
  <si>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</si>
  <si>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</si>
  <si>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</si>
  <si>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</si>
  <si>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</si>
  <si>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</si>
  <si>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</si>
  <si>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</si>
  <si>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</si>
  <si>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</si>
  <si>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</si>
  <si>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</si>
  <si>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</si>
  <si>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</si>
  <si>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</si>
  <si>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</si>
  <si>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</si>
  <si>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</si>
  <si>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</si>
  <si>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</si>
  <si>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</si>
  <si>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</si>
  <si>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</si>
  <si>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</si>
  <si>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</si>
  <si>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</si>
  <si>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</si>
  <si>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</si>
  <si>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</si>
  <si>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</si>
  <si>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</si>
  <si>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</si>
  <si>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</si>
  <si>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</si>
  <si>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</si>
  <si>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</si>
  <si>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</si>
  <si>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</si>
  <si>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</si>
  <si>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</si>
  <si>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</si>
  <si>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</si>
  <si>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</si>
  <si>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</si>
  <si>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</si>
  <si>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</si>
  <si>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</si>
  <si>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</si>
  <si>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</si>
  <si>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</si>
  <si>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</si>
  <si>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</si>
  <si>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</si>
  <si>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</si>
  <si>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</si>
  <si>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</si>
  <si>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</si>
  <si>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</si>
  <si>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</si>
  <si>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</si>
  <si>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</si>
  <si>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</si>
  <si>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</si>
  <si>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</si>
  <si>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</si>
  <si>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</si>
  <si>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</si>
  <si>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</si>
  <si>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</si>
  <si>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</si>
  <si>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</si>
  <si>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</si>
  <si>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</si>
  <si>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</si>
  <si>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</si>
  <si>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</si>
  <si>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</si>
  <si>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</si>
  <si>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</si>
  <si>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</si>
  <si>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</si>
  <si>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</si>
  <si>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</si>
  <si>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</si>
  <si>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</si>
  <si>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</si>
  <si>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</si>
  <si>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</si>
  <si>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</si>
  <si>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</si>
  <si>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</si>
  <si>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</si>
  <si>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</si>
  <si>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</si>
  <si>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</si>
  <si>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</si>
  <si>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</si>
  <si>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</si>
  <si>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</si>
  <si>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</si>
  <si>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</si>
  <si>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</si>
  <si>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</si>
  <si>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</si>
  <si>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</si>
  <si>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</si>
  <si>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</si>
  <si>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</si>
  <si>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</si>
  <si>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</si>
  <si>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</si>
  <si>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</si>
  <si>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</si>
  <si>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</si>
  <si>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</si>
  <si>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</si>
  <si>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</si>
  <si>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</si>
  <si>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</si>
  <si>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</si>
  <si>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</si>
  <si>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</si>
  <si>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</si>
  <si>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</si>
  <si>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</si>
  <si>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</si>
  <si>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</si>
  <si>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</si>
  <si>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</si>
  <si>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</si>
  <si>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</si>
  <si>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</si>
  <si>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</si>
  <si>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</si>
  <si>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</si>
  <si>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</si>
  <si>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</si>
  <si>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</si>
  <si>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</si>
  <si>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</si>
  <si>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</si>
  <si>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</si>
  <si>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</si>
  <si>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</si>
  <si>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</si>
  <si>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</si>
  <si>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</si>
  <si>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</si>
  <si>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</si>
  <si>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</si>
  <si>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</si>
  <si>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</si>
  <si>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</si>
  <si>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</si>
  <si>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</si>
  <si>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</si>
  <si>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</si>
  <si>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</si>
  <si>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</si>
  <si>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</si>
  <si>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</si>
  <si>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</si>
  <si>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</si>
  <si>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</si>
  <si>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</si>
  <si>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</si>
  <si>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</si>
  <si>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</si>
  <si>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</si>
  <si>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</si>
  <si>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</si>
  <si>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</si>
  <si>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</si>
  <si>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</si>
  <si>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</si>
  <si>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</si>
  <si>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</si>
  <si>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</si>
  <si>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</si>
  <si>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</si>
  <si>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</si>
  <si>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</si>
  <si>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</si>
  <si>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</si>
  <si>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</si>
  <si>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</si>
  <si>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</si>
  <si>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</si>
  <si>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</si>
  <si>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</si>
  <si>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</si>
  <si>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</si>
  <si>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</si>
  <si>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</si>
  <si>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</si>
  <si>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</si>
  <si>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</si>
  <si>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</si>
  <si>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</si>
  <si>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</si>
  <si>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</si>
  <si>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</si>
  <si>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</si>
  <si>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</si>
  <si>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</si>
  <si>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</si>
  <si>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</si>
  <si>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</si>
  <si>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</si>
  <si>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</si>
  <si>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</si>
  <si>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</si>
  <si>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</si>
  <si>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</si>
  <si>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</si>
  <si>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</si>
  <si>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</si>
  <si>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</si>
  <si>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</si>
  <si>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</si>
  <si>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</si>
  <si>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</si>
  <si>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</si>
  <si>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</si>
  <si>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</si>
  <si>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</si>
  <si>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</si>
  <si>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</si>
  <si>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</si>
  <si>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</si>
  <si>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</si>
  <si>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</si>
  <si>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</si>
  <si>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</si>
  <si>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</si>
  <si>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</si>
  <si>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</si>
  <si>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</si>
  <si>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</si>
  <si>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</si>
  <si>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</si>
  <si>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</si>
  <si>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</si>
  <si>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</si>
  <si>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</si>
  <si>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</si>
  <si>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</si>
  <si>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</si>
  <si>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</si>
  <si>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</si>
  <si>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</si>
  <si>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</si>
  <si>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</si>
  <si>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</si>
  <si>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</si>
  <si>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</si>
  <si>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</si>
  <si>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</si>
  <si>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</si>
  <si>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</si>
  <si>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</si>
  <si>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</si>
  <si>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</si>
  <si>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</si>
  <si>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</si>
  <si>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</si>
  <si>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</si>
  <si>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</si>
  <si>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</si>
  <si>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</si>
  <si>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</si>
  <si>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</si>
  <si>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</si>
  <si>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</si>
  <si>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</si>
  <si>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</si>
  <si>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</si>
  <si>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</si>
  <si>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</si>
  <si>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</si>
  <si>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</si>
  <si>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</si>
  <si>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</si>
  <si>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</si>
  <si>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</si>
  <si>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</si>
  <si>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</si>
  <si>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</si>
  <si>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</si>
  <si>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</si>
  <si>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</si>
  <si>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</si>
  <si>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</si>
  <si>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</si>
  <si>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</si>
  <si>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</si>
  <si>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</si>
  <si>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</si>
  <si>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</si>
  <si>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</si>
  <si>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</si>
  <si>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</si>
  <si>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</si>
  <si>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</si>
  <si>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</si>
  <si>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</si>
  <si>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</si>
  <si>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</si>
  <si>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</si>
  <si>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</si>
  <si>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</si>
  <si>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</si>
  <si>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</si>
  <si>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</si>
  <si>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</si>
  <si>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</si>
  <si>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</si>
  <si>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</si>
  <si>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</si>
  <si>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</si>
  <si>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</si>
  <si>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</si>
  <si>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</si>
  <si>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</si>
  <si>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</si>
  <si>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</si>
  <si>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</si>
  <si>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</si>
  <si>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</si>
  <si>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</si>
  <si>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</si>
  <si>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</si>
  <si>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</si>
  <si>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</si>
  <si>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</si>
  <si>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</si>
  <si>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</si>
  <si>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</si>
  <si>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</si>
  <si>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</si>
  <si>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</si>
  <si>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</si>
  <si>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</si>
  <si>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</si>
  <si>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</si>
  <si>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</si>
  <si>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</si>
  <si>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</si>
  <si>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</si>
  <si>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</si>
  <si>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</si>
  <si>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</si>
  <si>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</si>
  <si>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</si>
  <si>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</si>
  <si>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</si>
  <si>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</si>
  <si>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</si>
  <si>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</si>
  <si>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</si>
  <si>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</si>
  <si>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</si>
  <si>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</si>
  <si>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</si>
  <si>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</si>
  <si>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</si>
  <si>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</si>
  <si>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</si>
  <si>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</si>
  <si>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</si>
  <si>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</si>
  <si>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</si>
  <si>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</si>
  <si>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</si>
  <si>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</si>
  <si>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</si>
  <si>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</si>
  <si>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</si>
  <si>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</si>
  <si>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</si>
  <si>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</si>
  <si>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</si>
  <si>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</si>
  <si>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</si>
  <si>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</si>
  <si>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</si>
  <si>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</si>
  <si>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</si>
  <si>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</si>
  <si>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</si>
  <si>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</si>
  <si>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</si>
  <si>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</si>
  <si>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</si>
  <si>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</si>
  <si>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</si>
  <si>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</si>
  <si>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</si>
  <si>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</si>
  <si>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</si>
  <si>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</si>
  <si>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</si>
  <si>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</si>
  <si>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</si>
  <si>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</si>
  <si>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</si>
  <si>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</si>
  <si>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</si>
  <si>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</si>
  <si>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</si>
  <si>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</si>
  <si>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</si>
  <si>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</si>
  <si>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</si>
  <si>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</si>
  <si>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</si>
  <si>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</si>
  <si>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</si>
  <si>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</si>
  <si>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</si>
  <si>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</si>
  <si>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</si>
  <si>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</si>
  <si>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</si>
  <si>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</si>
  <si>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</si>
  <si>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</si>
  <si>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</si>
  <si>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</si>
  <si>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</si>
  <si>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</si>
  <si>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</si>
  <si>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</si>
  <si>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</si>
  <si>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</si>
  <si>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</si>
  <si>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</si>
  <si>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</si>
  <si>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</si>
  <si>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</si>
  <si>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</si>
  <si>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</si>
  <si>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</si>
  <si>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</si>
  <si>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</si>
  <si>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</si>
  <si>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</si>
  <si>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</si>
  <si>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</si>
  <si>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</si>
  <si>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</si>
  <si>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</si>
  <si>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</si>
  <si>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</si>
  <si>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</si>
  <si>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</si>
  <si>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</si>
  <si>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</si>
  <si>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</si>
  <si>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</si>
  <si>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</si>
  <si>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</si>
  <si>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</si>
  <si>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</si>
  <si>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</si>
  <si>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</si>
  <si>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</si>
  <si>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</si>
  <si>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</si>
  <si>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</si>
  <si>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</si>
  <si>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</si>
  <si>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</si>
  <si>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</si>
  <si>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</si>
  <si>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</si>
  <si>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</si>
  <si>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</si>
  <si>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</si>
  <si>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</si>
  <si>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</si>
  <si>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</si>
  <si>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</si>
  <si>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</si>
  <si>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</si>
  <si>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</si>
  <si>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</si>
  <si>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</si>
  <si>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</si>
  <si>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</si>
  <si>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</si>
  <si>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</si>
  <si>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</si>
  <si>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</si>
  <si>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</si>
  <si>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</si>
  <si>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</si>
  <si>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</si>
  <si>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</si>
  <si>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</si>
  <si>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</si>
  <si>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</si>
  <si>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</si>
  <si>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</si>
  <si>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</si>
  <si>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</si>
  <si>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</si>
  <si>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</si>
  <si>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</si>
  <si>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</si>
  <si>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</si>
  <si>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</si>
  <si>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</si>
  <si>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</si>
  <si>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</si>
  <si>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</si>
  <si>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</si>
  <si>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</si>
  <si>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</si>
  <si>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</si>
  <si>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</si>
  <si>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</si>
  <si>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</si>
  <si>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</si>
  <si>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</si>
  <si>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</si>
  <si>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</si>
  <si>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</si>
  <si>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</si>
  <si>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</si>
  <si>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</si>
  <si>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</si>
  <si>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</si>
  <si>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</si>
  <si>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</si>
  <si>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</si>
  <si>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</si>
  <si>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</si>
  <si>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</si>
  <si>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</si>
  <si>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</si>
  <si>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</si>
  <si>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</si>
  <si>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</si>
  <si>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</si>
  <si>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</si>
  <si>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</si>
  <si>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</si>
  <si>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</si>
  <si>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</si>
  <si>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</si>
  <si>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</si>
  <si>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</si>
  <si>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</si>
  <si>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</si>
  <si>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</si>
  <si>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</si>
  <si>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</si>
  <si>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</si>
  <si>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</si>
  <si>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</si>
  <si>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</si>
  <si>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</si>
  <si>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</si>
  <si>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</si>
  <si>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</si>
  <si>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</si>
  <si>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</si>
  <si>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</si>
  <si>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</si>
  <si>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</si>
  <si>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</si>
  <si>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</si>
  <si>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</si>
  <si>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</si>
  <si>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</si>
  <si>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</si>
  <si>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</si>
  <si>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</si>
  <si>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</si>
  <si>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</si>
  <si>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</si>
  <si>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</si>
  <si>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</si>
  <si>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</si>
  <si>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</si>
  <si>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</si>
  <si>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</si>
  <si>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</si>
  <si>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</si>
  <si>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</si>
  <si>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</si>
  <si>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</si>
  <si>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</si>
  <si>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</si>
  <si>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</si>
  <si>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</si>
  <si>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</si>
  <si>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</si>
  <si>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</si>
  <si>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</si>
  <si>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</si>
  <si>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</si>
  <si>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</si>
  <si>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</si>
  <si>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</si>
  <si>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</si>
  <si>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</si>
  <si>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</si>
  <si>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</si>
  <si>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</si>
  <si>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</si>
  <si>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</si>
  <si>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</si>
  <si>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</si>
  <si>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</si>
  <si>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</si>
  <si>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</si>
  <si>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</si>
  <si>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</si>
  <si>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</si>
  <si>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</si>
  <si>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</si>
  <si>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</si>
  <si>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</si>
  <si>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</si>
  <si>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</si>
  <si>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</si>
  <si>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</si>
  <si>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</si>
  <si>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</si>
  <si>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</si>
  <si>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</si>
  <si>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</si>
  <si>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</si>
  <si>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</si>
  <si>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</si>
  <si>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</si>
  <si>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</si>
  <si>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</si>
  <si>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</si>
  <si>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</si>
  <si>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</si>
  <si>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</si>
  <si>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</si>
  <si>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</si>
  <si>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</si>
  <si>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</si>
  <si>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</si>
  <si>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</si>
  <si>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</si>
  <si>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</si>
  <si>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</si>
  <si>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</si>
  <si>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</si>
  <si>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</si>
  <si>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</si>
  <si>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</si>
  <si>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</si>
  <si>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</si>
  <si>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</si>
  <si>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</si>
  <si>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</si>
  <si>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</si>
  <si>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</si>
  <si>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</si>
  <si>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</si>
  <si>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</si>
  <si>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</si>
  <si>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</si>
  <si>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</si>
  <si>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</si>
  <si>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</si>
  <si>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</si>
  <si>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</si>
  <si>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</si>
  <si>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</si>
  <si>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</si>
  <si>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</si>
  <si>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</si>
  <si>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</si>
  <si>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</si>
  <si>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</si>
  <si>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</si>
  <si>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</si>
  <si>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</si>
  <si>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</si>
  <si>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</si>
  <si>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</si>
  <si>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</si>
  <si>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</si>
  <si>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</si>
  <si>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</si>
  <si>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</si>
  <si>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</si>
  <si>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</si>
  <si>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</si>
  <si>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</si>
  <si>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</si>
  <si>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</si>
  <si>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</si>
  <si>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</si>
  <si>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</si>
  <si>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</si>
  <si>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</si>
  <si>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</si>
  <si>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</si>
  <si>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</si>
  <si>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</si>
  <si>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</si>
  <si>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</si>
  <si>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</si>
  <si>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</si>
  <si>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</si>
  <si>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</si>
  <si>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</si>
  <si>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</si>
  <si>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</si>
  <si>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</si>
  <si>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</si>
  <si>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</si>
  <si>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</si>
  <si>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</si>
  <si>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</si>
  <si>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</si>
  <si>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</si>
  <si>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</si>
  <si>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</si>
  <si>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</si>
  <si>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</si>
  <si>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</si>
  <si>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</si>
  <si>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</si>
  <si>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</si>
  <si>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</si>
  <si>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</si>
  <si>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</si>
  <si>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</si>
  <si>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</si>
  <si>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</si>
  <si>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</si>
  <si>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</si>
  <si>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</si>
  <si>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</si>
  <si>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</si>
  <si>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</si>
  <si>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</si>
  <si>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</si>
  <si>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</si>
  <si>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</si>
  <si>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</si>
  <si>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</si>
  <si>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</si>
  <si>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</si>
  <si>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</si>
  <si>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</si>
  <si>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</si>
  <si>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</si>
  <si>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</si>
  <si>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</si>
  <si>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</si>
  <si>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</si>
  <si>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</si>
  <si>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</si>
  <si>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</si>
  <si>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</si>
  <si>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</si>
  <si>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</si>
  <si>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</si>
  <si>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</si>
  <si>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</si>
  <si>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</si>
  <si>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</si>
  <si>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</si>
  <si>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</si>
  <si>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</si>
  <si>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</si>
  <si>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</si>
  <si>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</si>
  <si>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</si>
  <si>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</si>
  <si>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</si>
  <si>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</si>
  <si>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</si>
  <si>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</si>
  <si>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</si>
  <si>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</si>
  <si>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</si>
  <si>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</si>
  <si>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</si>
  <si>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</si>
  <si>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</si>
  <si>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</si>
  <si>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</si>
  <si>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</si>
  <si>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</si>
  <si>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</si>
  <si>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</si>
  <si>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</si>
  <si>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</si>
  <si>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</si>
  <si>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</si>
  <si>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</si>
  <si>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</si>
  <si>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</si>
  <si>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</si>
  <si>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</si>
  <si>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</si>
  <si>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</si>
  <si>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</si>
  <si>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</si>
  <si>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</si>
  <si>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</si>
  <si>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</si>
  <si>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</si>
  <si>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</si>
  <si>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</si>
  <si>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</si>
  <si>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</si>
  <si>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</si>
  <si>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</si>
  <si>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</si>
  <si>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</si>
  <si>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</si>
  <si>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</si>
  <si>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</si>
  <si>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</si>
  <si>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</si>
  <si>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</si>
  <si>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</si>
  <si>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</si>
  <si>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</si>
  <si>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</si>
  <si>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</si>
  <si>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</si>
  <si>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</si>
  <si>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</si>
  <si>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</si>
  <si>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</si>
  <si>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</si>
  <si>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</si>
  <si>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</si>
  <si>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</si>
  <si>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</si>
  <si>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</si>
  <si>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</si>
  <si>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</si>
  <si>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</si>
  <si>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</si>
  <si>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</si>
  <si>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</si>
  <si>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</si>
  <si>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</si>
  <si>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</si>
  <si>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</si>
  <si>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</si>
  <si>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</si>
  <si>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</si>
  <si>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</si>
  <si>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</si>
  <si>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</si>
  <si>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</si>
  <si>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</si>
  <si>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</si>
  <si>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</si>
  <si>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</si>
  <si>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</si>
  <si>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</si>
  <si>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</si>
  <si>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</si>
  <si>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</si>
  <si>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</si>
  <si>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</si>
  <si>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</si>
  <si>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</si>
  <si>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</si>
  <si>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</si>
  <si>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</si>
  <si>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</si>
  <si>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</si>
  <si>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</si>
  <si>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</si>
  <si>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</si>
  <si>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</si>
  <si>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</si>
  <si>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</si>
  <si>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</si>
  <si>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</si>
  <si>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</si>
  <si>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</si>
  <si>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</si>
  <si>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</si>
  <si>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</si>
  <si>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</si>
  <si>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</si>
  <si>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</si>
  <si>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</si>
  <si>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</si>
  <si>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</si>
  <si>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</si>
  <si>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</si>
  <si>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</si>
  <si>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</si>
  <si>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</si>
  <si>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</si>
  <si>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</si>
  <si>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</si>
  <si>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</si>
  <si>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</si>
  <si>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</si>
  <si>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</si>
  <si>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</si>
  <si>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</si>
  <si>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</si>
  <si>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</si>
  <si>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</si>
  <si>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</si>
  <si>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</si>
  <si>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</si>
  <si>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</si>
  <si>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</si>
  <si>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</si>
  <si>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</si>
  <si>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</si>
  <si>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</si>
  <si>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</si>
  <si>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</si>
  <si>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</si>
  <si>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</si>
  <si>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</si>
  <si>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</si>
  <si>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</si>
  <si>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</si>
  <si>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</si>
  <si>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</si>
  <si>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</si>
  <si>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</si>
  <si>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</si>
  <si>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</si>
  <si>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</si>
  <si>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</si>
  <si>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</si>
  <si>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</si>
  <si>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</si>
  <si>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</si>
  <si>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</si>
  <si>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</si>
  <si>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</si>
  <si>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</si>
  <si>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</si>
  <si>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</si>
  <si>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</si>
  <si>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</si>
  <si>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</si>
  <si>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</si>
  <si>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</si>
  <si>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</si>
  <si>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</si>
  <si>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</si>
  <si>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</si>
  <si>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</si>
  <si>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</si>
  <si>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</si>
  <si>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</si>
  <si>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</si>
  <si>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</si>
  <si>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</si>
  <si>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</si>
  <si>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</si>
  <si>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</si>
  <si>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</si>
  <si>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</si>
  <si>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</si>
  <si>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</si>
  <si>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</si>
  <si>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</si>
  <si>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</si>
  <si>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</si>
  <si>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</si>
  <si>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</si>
  <si>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</si>
  <si>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</si>
  <si>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</si>
  <si>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</si>
  <si>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</si>
  <si>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</si>
  <si>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</si>
  <si>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</si>
  <si>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</si>
  <si>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</si>
  <si>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</si>
  <si>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</si>
  <si>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</si>
  <si>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</si>
  <si>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</si>
  <si>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</si>
  <si>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</si>
  <si>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</si>
  <si>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</si>
  <si>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</si>
  <si>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</si>
  <si>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</si>
  <si>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</si>
  <si>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</si>
  <si>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</si>
  <si>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</si>
  <si>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</si>
  <si>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</si>
  <si>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</si>
  <si>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</si>
  <si>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</si>
  <si>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</si>
  <si>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</si>
  <si>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</si>
  <si>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</si>
  <si>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</si>
  <si>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</si>
  <si>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</si>
  <si>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</si>
  <si>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</si>
  <si>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</si>
  <si>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</si>
  <si>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</si>
  <si>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</si>
  <si>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</si>
  <si>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</si>
  <si>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</si>
  <si>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</si>
  <si>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</si>
  <si>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</si>
  <si>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</si>
  <si>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</si>
  <si>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</si>
  <si>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</si>
  <si>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</si>
  <si>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</si>
  <si>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</si>
  <si>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</si>
  <si>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</si>
  <si>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</si>
  <si>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</si>
  <si>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</si>
  <si>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</si>
  <si>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</si>
  <si>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</si>
  <si>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</si>
  <si>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</si>
  <si>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</si>
  <si>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</si>
  <si>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</si>
  <si>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</si>
  <si>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</si>
  <si>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</si>
  <si>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</si>
  <si>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</si>
  <si>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</si>
  <si>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</si>
  <si>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</si>
  <si>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</si>
  <si>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</si>
  <si>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</si>
  <si>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</si>
  <si>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</si>
  <si>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</si>
  <si>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</si>
  <si>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</si>
  <si>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</si>
  <si>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</si>
  <si>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</si>
  <si>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</si>
  <si>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</si>
  <si>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</si>
  <si>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</si>
  <si>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</si>
  <si>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</si>
  <si>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</si>
  <si>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</si>
  <si>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</si>
  <si>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</si>
  <si>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</si>
  <si>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</si>
  <si>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</si>
  <si>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</si>
  <si>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</si>
  <si>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</si>
  <si>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</si>
  <si>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</si>
  <si>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</si>
  <si>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</si>
  <si>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</si>
  <si>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</si>
  <si>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</si>
  <si>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</si>
  <si>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</si>
  <si>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</si>
  <si>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</si>
  <si>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</si>
  <si>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</si>
  <si>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</si>
  <si>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</si>
  <si>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</si>
  <si>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</si>
  <si>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</si>
  <si>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</si>
  <si>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</si>
  <si>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</si>
  <si>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</si>
  <si>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</si>
  <si>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</si>
  <si>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</si>
  <si>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</si>
  <si>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</si>
  <si>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</si>
  <si>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</si>
  <si>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</si>
  <si>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</si>
  <si>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</si>
  <si>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</si>
  <si>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</si>
  <si>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</si>
  <si>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</si>
  <si>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</si>
  <si>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</si>
  <si>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</si>
  <si>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</si>
  <si>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</si>
  <si>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</si>
  <si>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</si>
  <si>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</si>
  <si>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</si>
  <si>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</si>
  <si>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</si>
  <si>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</si>
  <si>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</si>
  <si>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</si>
  <si>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</si>
  <si>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</si>
  <si>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</si>
  <si>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</si>
  <si>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</si>
  <si>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</si>
  <si>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</si>
  <si>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</si>
  <si>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</si>
  <si>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</si>
  <si>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</si>
  <si>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</si>
  <si>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</si>
  <si>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</si>
  <si>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</si>
  <si>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</si>
  <si>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</si>
  <si>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</si>
  <si>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</si>
  <si>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</si>
  <si>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</si>
  <si>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</si>
  <si>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</si>
  <si>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</si>
  <si>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</si>
  <si>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</si>
  <si>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</si>
  <si>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</si>
  <si>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</si>
  <si>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</si>
  <si>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</si>
  <si>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</si>
  <si>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</si>
  <si>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</si>
  <si>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</si>
  <si>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</si>
  <si>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</si>
  <si>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</si>
  <si>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</si>
  <si>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</si>
  <si>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</si>
  <si>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</si>
  <si>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</si>
  <si>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</si>
  <si>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</si>
  <si>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</si>
  <si>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</si>
  <si>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</si>
  <si>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</si>
  <si>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</si>
  <si>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</si>
  <si>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</si>
  <si>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</si>
  <si>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</si>
  <si>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</si>
  <si>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</si>
  <si>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</si>
  <si>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</si>
  <si>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</si>
  <si>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</si>
  <si>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</si>
  <si>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</si>
  <si>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</si>
  <si>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</si>
  <si>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</si>
  <si>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</si>
  <si>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</si>
  <si>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</si>
  <si>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</si>
  <si>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</si>
  <si>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</si>
  <si>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</si>
  <si>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</si>
  <si>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</si>
  <si>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</si>
  <si>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</si>
  <si>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</si>
  <si>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</si>
  <si>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</si>
  <si>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</si>
  <si>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</si>
  <si>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</si>
  <si>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</si>
  <si>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</si>
  <si>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</si>
  <si>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</si>
  <si>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</si>
  <si>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</si>
  <si>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</si>
  <si>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</si>
  <si>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</si>
  <si>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</si>
  <si>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</si>
  <si>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</si>
  <si>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</si>
  <si>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</si>
  <si>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</si>
  <si>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</si>
  <si>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</si>
  <si>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</si>
  <si>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</si>
  <si>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</si>
  <si>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</si>
  <si>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</si>
  <si>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</si>
  <si>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</si>
  <si>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</si>
  <si>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</si>
  <si>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</si>
  <si>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</si>
  <si>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</si>
  <si>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</si>
  <si>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</si>
  <si>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</si>
  <si>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</si>
  <si>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</si>
  <si>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</si>
  <si>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</si>
  <si>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</si>
  <si>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</si>
  <si>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</si>
  <si>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</si>
  <si>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</si>
  <si>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</si>
  <si>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</si>
  <si>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</si>
  <si>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</si>
  <si>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</si>
  <si>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</si>
  <si>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</si>
  <si>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</si>
  <si>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</si>
  <si>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</si>
  <si>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</si>
  <si>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</si>
  <si>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</si>
  <si>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</si>
  <si>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</si>
  <si>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</si>
  <si>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</si>
  <si>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</si>
  <si>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</si>
  <si>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</si>
  <si>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</si>
  <si>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</si>
  <si>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</si>
  <si>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</si>
  <si>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</si>
  <si>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</si>
  <si>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</si>
  <si>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</si>
  <si>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</si>
  <si>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</si>
  <si>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</si>
  <si>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</si>
  <si>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</si>
  <si>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</si>
  <si>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</si>
  <si>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</si>
  <si>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</si>
  <si>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</si>
  <si>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</si>
  <si>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</si>
  <si>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</si>
  <si>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</si>
  <si>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</si>
  <si>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</si>
  <si>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</si>
  <si>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</si>
  <si>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</si>
  <si>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</si>
  <si>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</si>
  <si>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</si>
  <si>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</si>
  <si>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</si>
  <si>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</si>
  <si>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</si>
  <si>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</si>
  <si>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</si>
  <si>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</si>
  <si>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</si>
  <si>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</si>
  <si>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</si>
  <si>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</si>
  <si>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</si>
  <si>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</si>
  <si>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</si>
  <si>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</si>
  <si>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</si>
  <si>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</si>
  <si>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</si>
  <si>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</si>
  <si>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</si>
  <si>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</si>
  <si>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</si>
  <si>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</si>
  <si>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</si>
  <si>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</si>
  <si>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</si>
  <si>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</si>
  <si>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</si>
  <si>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</si>
  <si>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</si>
  <si>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</si>
  <si>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</si>
  <si>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</si>
  <si>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</si>
  <si>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</si>
  <si>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</si>
  <si>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</si>
  <si>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</si>
  <si>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</si>
  <si>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</si>
  <si>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</si>
  <si>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</si>
  <si>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</si>
  <si>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</si>
  <si>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</si>
  <si>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</si>
  <si>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</si>
  <si>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</si>
  <si>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</si>
  <si>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</si>
  <si>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</si>
  <si>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</si>
  <si>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</si>
  <si>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</si>
  <si>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</si>
  <si>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</si>
  <si>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</si>
  <si>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</si>
  <si>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</si>
  <si>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</si>
  <si>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</si>
  <si>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</si>
  <si>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</si>
  <si>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</si>
  <si>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</si>
  <si>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</si>
  <si>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</si>
  <si>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</si>
  <si>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</si>
  <si>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</si>
  <si>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</si>
  <si>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</si>
  <si>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</si>
  <si>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</si>
  <si>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</si>
  <si>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</si>
  <si>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</si>
  <si>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</si>
  <si>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</si>
  <si>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</si>
  <si>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</si>
  <si>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</si>
  <si>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</si>
  <si>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</si>
  <si>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</si>
  <si>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</si>
  <si>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</si>
  <si>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</si>
  <si>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</si>
  <si>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</si>
  <si>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</si>
  <si>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</si>
  <si>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</si>
  <si>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</si>
  <si>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</si>
  <si>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</si>
  <si>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</si>
  <si>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</si>
  <si>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</si>
  <si>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</si>
  <si>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</si>
  <si>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</si>
  <si>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</si>
  <si>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</si>
  <si>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</si>
  <si>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</si>
  <si>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</si>
  <si>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</si>
  <si>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</si>
  <si>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</si>
  <si>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</si>
  <si>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</si>
  <si>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</si>
  <si>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</si>
  <si>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</si>
  <si>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</si>
  <si>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</si>
  <si>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</si>
  <si>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</si>
  <si>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</si>
  <si>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</si>
  <si>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</si>
  <si>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</si>
  <si>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</si>
  <si>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</si>
  <si>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</si>
  <si>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</si>
  <si>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</si>
  <si>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</si>
  <si>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</si>
  <si>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</si>
  <si>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</si>
  <si>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</si>
  <si>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</si>
  <si>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</si>
  <si>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</si>
  <si>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</si>
  <si>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</si>
  <si>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</si>
  <si>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</si>
  <si>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</si>
  <si>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</si>
  <si>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</si>
  <si>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</si>
  <si>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</si>
  <si>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</si>
  <si>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</si>
  <si>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</si>
  <si>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</si>
  <si>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</si>
  <si>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</si>
  <si>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</si>
  <si>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</si>
  <si>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</si>
  <si>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</si>
  <si>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</si>
  <si>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</si>
  <si>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</si>
  <si>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</si>
  <si>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</si>
  <si>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</si>
  <si>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</si>
  <si>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</si>
  <si>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</si>
  <si>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</si>
  <si>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</si>
  <si>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</si>
  <si>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</si>
  <si>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</si>
  <si>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</si>
  <si>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</si>
  <si>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</si>
  <si>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</si>
  <si>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</si>
  <si>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</si>
  <si>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</si>
  <si>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</si>
  <si>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</si>
  <si>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</si>
  <si>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</si>
  <si>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</si>
  <si>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</si>
  <si>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</si>
  <si>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</si>
  <si>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</si>
  <si>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</si>
  <si>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</si>
  <si>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</si>
  <si>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</si>
  <si>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</si>
  <si>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</si>
  <si>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</si>
  <si>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</si>
  <si>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</si>
  <si>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</si>
  <si>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</si>
  <si>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</si>
  <si>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</si>
  <si>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</si>
  <si>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</si>
  <si>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</si>
  <si>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</si>
  <si>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</si>
  <si>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</si>
  <si>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</si>
  <si>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</si>
  <si>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</si>
  <si>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</si>
  <si>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</si>
  <si>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</si>
  <si>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</si>
  <si>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</si>
  <si>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</si>
  <si>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</si>
  <si>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</si>
  <si>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</si>
  <si>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</si>
  <si>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</si>
  <si>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</si>
  <si>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</si>
  <si>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</si>
  <si>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</si>
  <si>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</si>
  <si>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</si>
  <si>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</si>
  <si>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</si>
  <si>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</si>
  <si>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</si>
  <si>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</si>
  <si>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</si>
  <si>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</si>
  <si>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</si>
  <si>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</si>
  <si>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</si>
  <si>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</si>
  <si>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</si>
  <si>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</si>
  <si>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</si>
  <si>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</si>
  <si>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</si>
  <si>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</si>
  <si>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</si>
  <si>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</si>
  <si>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</si>
  <si>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</si>
  <si>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</si>
  <si>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</si>
  <si>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</si>
  <si>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</si>
  <si>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</si>
  <si>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</si>
  <si>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</si>
  <si>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</si>
  <si>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</si>
  <si>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</si>
  <si>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</si>
  <si>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</si>
  <si>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</si>
  <si>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</si>
  <si>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</si>
  <si>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</si>
  <si>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</si>
  <si>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</si>
  <si>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</si>
  <si>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</si>
  <si>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</si>
  <si>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</si>
  <si>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</si>
  <si>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</si>
  <si>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</si>
  <si>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</si>
  <si>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</si>
  <si>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</si>
  <si>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</si>
  <si>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</si>
  <si>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</si>
  <si>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</si>
  <si>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</si>
  <si>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</si>
  <si>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</si>
  <si>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</si>
  <si>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</si>
  <si>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</si>
  <si>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</si>
  <si>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</si>
  <si>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</si>
  <si>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</si>
  <si>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</si>
  <si>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</si>
  <si>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</si>
  <si>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</si>
  <si>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</si>
  <si>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</si>
  <si>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</si>
  <si>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</si>
  <si>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</si>
  <si>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</si>
  <si>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</si>
  <si>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</si>
  <si>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</si>
  <si>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</si>
  <si>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</si>
  <si>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</si>
  <si>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</si>
  <si>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</si>
  <si>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</si>
  <si>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</si>
  <si>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</si>
  <si>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</si>
  <si>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</si>
  <si>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</si>
  <si>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</si>
  <si>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</si>
  <si>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</si>
  <si>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</si>
  <si>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</si>
  <si>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</si>
  <si>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</si>
  <si>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</si>
  <si>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</si>
  <si>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</si>
  <si>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</si>
  <si>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</si>
  <si>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</si>
  <si>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</si>
  <si>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</si>
  <si>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</si>
  <si>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</si>
  <si>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</si>
  <si>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</si>
  <si>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</si>
  <si>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</si>
  <si>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</si>
  <si>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</si>
  <si>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</si>
  <si>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</si>
  <si>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</si>
  <si>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</si>
  <si>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</si>
  <si>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</si>
  <si>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</si>
  <si>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</si>
  <si>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</si>
  <si>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</si>
  <si>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</si>
  <si>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</si>
  <si>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</si>
  <si>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</si>
  <si>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</si>
  <si>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</si>
  <si>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</si>
  <si>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</si>
  <si>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</si>
  <si>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</si>
  <si>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</si>
  <si>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</si>
  <si>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</si>
  <si>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</si>
  <si>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</si>
  <si>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</si>
  <si>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</si>
  <si>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</si>
  <si>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</si>
  <si>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</si>
  <si>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</si>
  <si>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</si>
  <si>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</si>
  <si>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</si>
  <si>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</si>
  <si>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</si>
  <si>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</si>
  <si>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</si>
  <si>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</si>
  <si>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</si>
  <si>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</si>
  <si>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</si>
  <si>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</si>
  <si>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</si>
  <si>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</si>
  <si>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</si>
  <si>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</si>
  <si>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</si>
  <si>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</si>
  <si>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</si>
  <si>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</si>
  <si>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</si>
  <si>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</si>
  <si>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</si>
  <si>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</si>
  <si>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</si>
  <si>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</si>
  <si>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</si>
  <si>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</si>
  <si>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</si>
  <si>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</si>
  <si>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</si>
  <si>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</si>
  <si>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</si>
  <si>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</si>
  <si>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</si>
  <si>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</si>
  <si>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</si>
  <si>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</si>
  <si>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</si>
  <si>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</si>
  <si>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</si>
  <si>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</si>
  <si>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</si>
  <si>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</si>
  <si>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</si>
  <si>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</si>
  <si>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</si>
  <si>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</si>
  <si>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</si>
  <si>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</si>
  <si>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</si>
  <si>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</si>
  <si>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</si>
  <si>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</si>
  <si>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</si>
  <si>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</si>
  <si>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</si>
  <si>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</si>
  <si>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</si>
  <si>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</si>
  <si>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</si>
  <si>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</si>
  <si>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</si>
  <si>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</si>
  <si>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</si>
  <si>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</si>
  <si>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</si>
  <si>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</si>
  <si>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</si>
  <si>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</si>
  <si>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</si>
  <si>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</si>
  <si>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</si>
  <si>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</si>
  <si>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</si>
  <si>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</si>
  <si>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</si>
  <si>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</si>
  <si>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</si>
  <si>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</si>
  <si>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</si>
  <si>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</si>
  <si>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</si>
  <si>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</si>
  <si>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</si>
  <si>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</si>
  <si>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</si>
  <si>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</si>
  <si>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</si>
  <si>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</si>
  <si>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</si>
  <si>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</si>
  <si>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</si>
  <si>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</si>
  <si>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</si>
  <si>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</si>
  <si>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</si>
  <si>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</si>
  <si>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</si>
  <si>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</si>
  <si>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</si>
  <si>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</si>
  <si>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</si>
  <si>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</si>
  <si>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</si>
  <si>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</si>
  <si>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</si>
  <si>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</si>
  <si>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</si>
  <si>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</si>
  <si>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</si>
  <si>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</si>
  <si>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</si>
  <si>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</si>
  <si>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</si>
  <si>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</si>
  <si>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</si>
  <si>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</si>
  <si>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</si>
  <si>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</si>
  <si>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</si>
  <si>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</si>
  <si>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</si>
  <si>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</si>
  <si>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</si>
  <si>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</si>
  <si>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</si>
  <si>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</si>
  <si>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</si>
  <si>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</si>
  <si>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</si>
  <si>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</si>
  <si>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</si>
  <si>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</si>
  <si>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</si>
  <si>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</si>
  <si>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</si>
  <si>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</si>
  <si>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</si>
  <si>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</si>
  <si>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</si>
  <si>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</si>
  <si>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</si>
  <si>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</si>
  <si>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</si>
  <si>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</si>
  <si>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</si>
  <si>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</si>
  <si>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</si>
  <si>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</si>
  <si>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</si>
  <si>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</si>
  <si>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</si>
  <si>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</si>
  <si>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</si>
  <si>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</si>
  <si>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</si>
  <si>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</si>
  <si>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</si>
  <si>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</si>
  <si>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</si>
  <si>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</si>
  <si>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</si>
  <si>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</si>
  <si>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</si>
  <si>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</si>
  <si>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</si>
  <si>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</si>
  <si>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</si>
  <si>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</si>
  <si>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</si>
  <si>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</si>
  <si>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</si>
  <si>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</si>
  <si>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</si>
  <si>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</si>
  <si>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</si>
  <si>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</si>
  <si>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</si>
  <si>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</si>
  <si>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</si>
  <si>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</si>
  <si>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</si>
  <si>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</si>
  <si>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</si>
  <si>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</si>
  <si>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</si>
  <si>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</si>
  <si>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</si>
  <si>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</si>
  <si>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</si>
  <si>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</si>
  <si>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</si>
  <si>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</si>
  <si>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</si>
  <si>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</si>
  <si>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</si>
  <si>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</si>
  <si>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</si>
  <si>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</si>
  <si>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</si>
  <si>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</si>
  <si>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</si>
  <si>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</si>
  <si>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</si>
  <si>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</si>
  <si>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</si>
  <si>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</si>
  <si>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</si>
  <si>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</si>
  <si>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</si>
  <si>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</si>
  <si>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</si>
  <si>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</si>
  <si>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</si>
  <si>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</si>
  <si>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</si>
  <si>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</si>
  <si>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</si>
  <si>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</si>
  <si>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</si>
  <si>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</si>
  <si>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</si>
  <si>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</si>
  <si>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</si>
  <si>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</si>
  <si>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</si>
  <si>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</si>
  <si>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</si>
  <si>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</si>
  <si>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</si>
  <si>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</si>
  <si>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</si>
  <si>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</si>
  <si>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</si>
  <si>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</si>
  <si>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</si>
  <si>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</si>
  <si>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</si>
  <si>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</si>
  <si>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</si>
  <si>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</si>
  <si>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</si>
  <si>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</si>
  <si>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</si>
  <si>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</si>
  <si>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</si>
  <si>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</si>
  <si>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</si>
  <si>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</si>
  <si>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</si>
  <si>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</si>
  <si>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</si>
  <si>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</si>
  <si>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</si>
  <si>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</si>
  <si>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</si>
  <si>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</si>
  <si>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</si>
  <si>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</si>
  <si>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</si>
  <si>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</si>
  <si>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</si>
  <si>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</si>
  <si>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</si>
  <si>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</si>
  <si>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</si>
  <si>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</si>
  <si>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</si>
  <si>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</si>
  <si>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</si>
  <si>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</si>
  <si>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</si>
  <si>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</si>
  <si>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</si>
  <si>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</si>
  <si>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</si>
  <si>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</si>
  <si>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</si>
  <si>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</si>
  <si>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</si>
  <si>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</si>
  <si>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</si>
  <si>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</si>
  <si>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</si>
  <si>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</si>
  <si>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</si>
  <si>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</si>
  <si>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</si>
  <si>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</si>
  <si>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</si>
  <si>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</si>
  <si>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</si>
  <si>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</si>
  <si>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</si>
  <si>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</si>
  <si>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</si>
  <si>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</si>
  <si>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</si>
  <si>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</si>
  <si>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</si>
  <si>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</si>
  <si>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</si>
  <si>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</si>
  <si>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</si>
  <si>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</si>
  <si>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</si>
  <si>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</si>
  <si>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</si>
  <si>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</si>
  <si>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</si>
  <si>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</si>
  <si>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</si>
  <si>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</si>
  <si>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</si>
  <si>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</si>
  <si>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</si>
  <si>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</si>
  <si>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</si>
  <si>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</si>
  <si>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</si>
  <si>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</si>
  <si>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</si>
  <si>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</si>
  <si>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</si>
  <si>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</si>
  <si>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</si>
  <si>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</si>
  <si>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</si>
  <si>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</si>
  <si>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</si>
  <si>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</si>
  <si>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</si>
  <si>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</si>
  <si>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</si>
  <si>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</si>
  <si>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</si>
  <si>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</si>
  <si>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</si>
  <si>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</si>
  <si>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</si>
  <si>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</si>
  <si>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</si>
  <si>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</si>
  <si>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</si>
  <si>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</si>
  <si>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</si>
  <si>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</si>
  <si>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</si>
  <si>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</si>
  <si>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</si>
  <si>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</si>
  <si>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</si>
  <si>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</si>
  <si>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</si>
  <si>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</si>
  <si>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</si>
  <si>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</si>
  <si>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</si>
  <si>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</si>
  <si>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</si>
  <si>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</si>
  <si>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</si>
  <si>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</si>
  <si>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</si>
  <si>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</si>
  <si>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</si>
  <si>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</si>
  <si>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</si>
  <si>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</si>
  <si>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</si>
  <si>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</si>
  <si>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</si>
  <si>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</si>
  <si>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</si>
  <si>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</si>
  <si>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</si>
  <si>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</si>
  <si>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</si>
  <si>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</si>
  <si>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</si>
  <si>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</si>
  <si>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</si>
  <si>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</si>
  <si>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</si>
  <si>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</si>
  <si>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</si>
  <si>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</si>
  <si>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</si>
  <si>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</si>
  <si>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</si>
  <si>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</si>
  <si>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</si>
  <si>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</si>
  <si>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</si>
  <si>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</si>
  <si>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</si>
  <si>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</si>
  <si>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</si>
  <si>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</si>
  <si>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</si>
  <si>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</si>
  <si>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</si>
  <si>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</si>
  <si>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</si>
  <si>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</si>
  <si>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</si>
  <si>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</si>
  <si>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</si>
  <si>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</si>
  <si>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</si>
  <si>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</si>
  <si>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</si>
  <si>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</si>
  <si>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</si>
  <si>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</si>
  <si>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</si>
  <si>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</si>
  <si>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</si>
  <si>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</si>
  <si>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</si>
  <si>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</si>
  <si>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</si>
  <si>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</si>
  <si>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</si>
  <si>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</si>
  <si>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</si>
  <si>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</si>
  <si>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</si>
  <si>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</si>
  <si>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</si>
  <si>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</si>
  <si>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</si>
  <si>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</si>
  <si>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</si>
  <si>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</si>
  <si>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</si>
  <si>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</si>
  <si>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</si>
  <si>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</si>
  <si>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</si>
  <si>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</si>
  <si>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</si>
  <si>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</si>
  <si>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</si>
  <si>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</si>
  <si>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</si>
  <si>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</si>
  <si>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</si>
  <si>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</si>
  <si>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</si>
  <si>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</si>
  <si>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</si>
  <si>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</si>
  <si>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</si>
  <si>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</si>
  <si>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</si>
  <si>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</si>
  <si>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</si>
  <si>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</si>
  <si>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</si>
  <si>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</si>
  <si>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</si>
  <si>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</si>
  <si>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</si>
  <si>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</si>
  <si>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</si>
  <si>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</si>
  <si>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</si>
  <si>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</si>
  <si>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</si>
  <si>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</si>
  <si>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</si>
  <si>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</si>
  <si>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</si>
  <si>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</si>
  <si>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</si>
  <si>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</si>
  <si>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</si>
  <si>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</si>
  <si>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</si>
  <si>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</si>
  <si>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</si>
  <si>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</si>
  <si>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</si>
  <si>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</si>
  <si>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</si>
  <si>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</si>
  <si>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</si>
  <si>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</si>
  <si>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</si>
  <si>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</si>
  <si>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</si>
  <si>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</si>
  <si>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</si>
  <si>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</si>
  <si>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</si>
  <si>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</si>
  <si>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</si>
  <si>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</si>
  <si>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</si>
  <si>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</si>
  <si>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</si>
  <si>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</si>
  <si>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</si>
  <si>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</si>
  <si>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</si>
  <si>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</si>
  <si>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</si>
  <si>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</si>
  <si>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</si>
  <si>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</si>
  <si>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</si>
  <si>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</si>
  <si>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</si>
  <si>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</si>
  <si>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</si>
  <si>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</si>
  <si>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</si>
  <si>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</si>
  <si>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</si>
  <si>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</si>
  <si>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</si>
  <si>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</si>
  <si>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</si>
  <si>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</si>
  <si>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</si>
  <si>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</si>
  <si>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</si>
  <si>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</si>
  <si>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</si>
  <si>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</si>
  <si>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</si>
  <si>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</si>
  <si>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</si>
  <si>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</si>
  <si>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</si>
  <si>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</si>
  <si>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</si>
  <si>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</si>
  <si>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</si>
  <si>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</si>
  <si>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</si>
  <si>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</si>
  <si>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</si>
  <si>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</si>
  <si>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</si>
  <si>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</si>
  <si>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</si>
  <si>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</si>
  <si>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</si>
  <si>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</si>
  <si>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</si>
  <si>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</si>
  <si>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</si>
  <si>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</si>
  <si>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</si>
  <si>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</si>
  <si>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</si>
  <si>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</si>
  <si>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</si>
  <si>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</si>
  <si>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</si>
  <si>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</si>
  <si>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</si>
  <si>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</si>
  <si>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</si>
  <si>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</si>
  <si>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</si>
  <si>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</si>
  <si>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</si>
  <si>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</si>
  <si>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</si>
  <si>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</si>
  <si>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</si>
  <si>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</si>
  <si>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</si>
  <si>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</si>
  <si>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</si>
  <si>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</si>
  <si>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</si>
  <si>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</si>
  <si>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</si>
  <si>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</si>
  <si>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</si>
  <si>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</si>
  <si>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</si>
  <si>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</si>
  <si>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</si>
  <si>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</si>
  <si>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</si>
  <si>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</si>
  <si>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</si>
  <si>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</si>
  <si>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</si>
  <si>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</si>
  <si>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</si>
  <si>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</si>
  <si>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</si>
  <si>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</si>
  <si>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</si>
  <si>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</si>
  <si>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</si>
  <si>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</si>
  <si>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</si>
  <si>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</si>
  <si>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</si>
  <si>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</si>
  <si>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</si>
  <si>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</si>
  <si>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</si>
  <si>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</si>
  <si>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</si>
  <si>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</si>
  <si>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</si>
  <si>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</si>
  <si>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</si>
  <si>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</si>
  <si>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</si>
  <si>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</si>
  <si>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</si>
  <si>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</si>
  <si>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</si>
  <si>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</si>
  <si>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</si>
  <si>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</si>
  <si>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</si>
  <si>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</si>
  <si>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</si>
  <si>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</si>
  <si>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</si>
  <si>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</si>
  <si>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</si>
  <si>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</si>
  <si>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</si>
  <si>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</si>
  <si>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</si>
  <si>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</si>
  <si>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</si>
  <si>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</si>
  <si>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</si>
  <si>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</si>
  <si>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</si>
  <si>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</si>
  <si>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</si>
  <si>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</si>
  <si>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</si>
  <si>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</si>
  <si>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</si>
  <si>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</si>
  <si>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</si>
  <si>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</si>
  <si>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</si>
  <si>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</si>
  <si>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</si>
  <si>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</si>
  <si>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</si>
  <si>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</si>
  <si>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</si>
  <si>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</si>
  <si>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</si>
  <si>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</si>
  <si>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</si>
  <si>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</si>
  <si>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</si>
  <si>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</si>
  <si>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</si>
  <si>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</si>
  <si>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</si>
  <si>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</si>
  <si>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</si>
  <si>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</si>
  <si>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</si>
  <si>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</si>
  <si>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</si>
  <si>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</si>
  <si>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</si>
  <si>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</si>
  <si>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</si>
  <si>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</si>
  <si>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</si>
  <si>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</si>
  <si>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</si>
  <si>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</si>
  <si>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</si>
  <si>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</si>
  <si>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</si>
  <si>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</si>
  <si>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</si>
  <si>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</si>
  <si>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</si>
  <si>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</si>
  <si>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</si>
  <si>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</si>
  <si>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</si>
  <si>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</si>
  <si>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</si>
  <si>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</si>
  <si>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</si>
  <si>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</si>
  <si>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</si>
  <si>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</si>
  <si>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</si>
  <si>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</si>
  <si>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</si>
  <si>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</si>
  <si>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</si>
  <si>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</si>
  <si>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</si>
  <si>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</si>
  <si>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</si>
  <si>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</si>
  <si>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</si>
  <si>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</si>
  <si>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</si>
  <si>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</si>
  <si>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</si>
  <si>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</si>
  <si>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</si>
  <si>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</si>
  <si>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</si>
  <si>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</si>
  <si>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</si>
  <si>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</si>
  <si>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</si>
  <si>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</si>
  <si>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</si>
  <si>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</si>
  <si>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</si>
  <si>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</si>
  <si>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</si>
  <si>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</si>
  <si>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</si>
  <si>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</si>
  <si>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</si>
  <si>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</si>
  <si>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</si>
  <si>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</si>
  <si>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</si>
  <si>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</si>
  <si>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</si>
  <si>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</si>
  <si>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</si>
  <si>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</si>
  <si>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</si>
  <si>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</si>
  <si>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</si>
  <si>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</si>
  <si>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</si>
  <si>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</si>
  <si>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</si>
  <si>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</si>
  <si>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</si>
  <si>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</si>
  <si>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</si>
  <si>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</si>
  <si>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</si>
  <si>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</si>
  <si>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</si>
  <si>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</si>
  <si>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</si>
  <si>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</si>
  <si>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</si>
  <si>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</si>
  <si>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</si>
  <si>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</si>
  <si>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</si>
  <si>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</si>
  <si>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</si>
  <si>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</si>
  <si>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</si>
  <si>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</si>
  <si>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</si>
  <si>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</si>
  <si>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</si>
  <si>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</si>
  <si>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</si>
  <si>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</si>
  <si>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</si>
  <si>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</si>
  <si>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</si>
  <si>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</si>
  <si>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</si>
  <si>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</si>
  <si>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</si>
  <si>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</si>
  <si>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</si>
  <si>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</si>
  <si>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</si>
  <si>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</si>
  <si>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</si>
  <si>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</si>
  <si>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</si>
  <si>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</si>
  <si>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</si>
  <si>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</si>
  <si>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</si>
  <si>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</si>
  <si>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</si>
  <si>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</si>
  <si>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</si>
  <si>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</si>
  <si>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</si>
  <si>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</si>
  <si>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</si>
  <si>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</si>
  <si>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</si>
  <si>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</si>
  <si>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</si>
  <si>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</si>
  <si>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</si>
  <si>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</si>
  <si>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</si>
  <si>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</si>
  <si>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</si>
  <si>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</si>
  <si>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</si>
  <si>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</si>
  <si>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</si>
  <si>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</si>
  <si>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</si>
  <si>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</si>
  <si>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</si>
  <si>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</si>
  <si>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</si>
  <si>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</si>
  <si>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</si>
  <si>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</si>
  <si>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</si>
  <si>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</si>
  <si>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</si>
  <si>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</si>
  <si>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</si>
  <si>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</si>
  <si>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</si>
  <si>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</si>
  <si>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</si>
  <si>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</si>
  <si>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</si>
  <si>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</si>
  <si>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</si>
  <si>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</si>
  <si>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</si>
  <si>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</si>
  <si>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</si>
  <si>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</si>
  <si>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</si>
  <si>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</si>
  <si>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</si>
  <si>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</si>
  <si>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</si>
  <si>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</si>
  <si>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</si>
  <si>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</si>
  <si>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</si>
  <si>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</si>
  <si>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</si>
  <si>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</si>
  <si>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</si>
  <si>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</si>
  <si>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</si>
  <si>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</si>
  <si>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</si>
  <si>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</si>
  <si>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</si>
  <si>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</si>
  <si>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</si>
  <si>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</si>
  <si>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</si>
  <si>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</si>
  <si>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</si>
  <si>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</si>
  <si>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</si>
  <si>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</si>
  <si>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</si>
  <si>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</si>
  <si>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</si>
  <si>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</si>
  <si>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</si>
  <si>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</si>
  <si>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</si>
  <si>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</si>
  <si>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</si>
  <si>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</si>
  <si>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</si>
  <si>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</si>
  <si>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</si>
  <si>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</si>
  <si>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</si>
  <si>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</si>
  <si>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</si>
  <si>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</si>
  <si>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</si>
  <si>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</si>
  <si>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</si>
  <si>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</si>
  <si>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</si>
  <si>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</si>
  <si>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</si>
  <si>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</si>
  <si>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</si>
  <si>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</si>
  <si>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</si>
  <si>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</si>
  <si>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</si>
  <si>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</si>
  <si>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</si>
  <si>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</si>
  <si>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</si>
  <si>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</si>
  <si>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</si>
  <si>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</si>
  <si>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</si>
  <si>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</si>
  <si>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</si>
  <si>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</si>
  <si>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</si>
  <si>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</si>
  <si>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</si>
  <si>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</si>
  <si>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</si>
  <si>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</si>
  <si>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</si>
  <si>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</si>
  <si>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</si>
  <si>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</si>
  <si>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</si>
  <si>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</si>
  <si>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</si>
  <si>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</si>
  <si>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</si>
  <si>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</si>
  <si>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</si>
  <si>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</si>
  <si>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</si>
  <si>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</si>
  <si>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</si>
  <si>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</si>
  <si>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</si>
  <si>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</si>
  <si>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</si>
  <si>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</si>
  <si>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</si>
  <si>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</si>
  <si>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</si>
  <si>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</si>
  <si>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</si>
  <si>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</si>
  <si>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</si>
  <si>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</si>
  <si>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</si>
  <si>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</si>
  <si>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</si>
  <si>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</si>
  <si>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</si>
  <si>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</si>
  <si>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</si>
  <si>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</si>
  <si>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</si>
  <si>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</si>
  <si>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</si>
  <si>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</si>
  <si>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</si>
  <si>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</si>
  <si>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</si>
  <si>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</si>
  <si>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</si>
  <si>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</si>
  <si>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</si>
  <si>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</si>
  <si>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</si>
  <si>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</si>
  <si>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</si>
  <si>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</si>
  <si>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</si>
  <si>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</si>
  <si>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</si>
  <si>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</si>
  <si>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</si>
  <si>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</si>
  <si>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</si>
  <si>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</si>
  <si>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</si>
  <si>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</si>
  <si>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</si>
  <si>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</si>
  <si>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</si>
  <si>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</si>
  <si>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</si>
  <si>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</si>
  <si>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</si>
  <si>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</si>
  <si>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</si>
  <si>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</si>
  <si>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</si>
  <si>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</si>
  <si>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</si>
  <si>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</si>
  <si>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</si>
  <si>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</si>
  <si>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</si>
  <si>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</si>
  <si>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</si>
  <si>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</si>
  <si>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</si>
  <si>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</si>
  <si>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</si>
  <si>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</si>
  <si>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</si>
  <si>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</si>
  <si>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</si>
  <si>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</si>
  <si>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</si>
  <si>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</si>
  <si>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</si>
  <si>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</si>
  <si>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</si>
  <si>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</si>
  <si>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</si>
  <si>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</si>
  <si>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</si>
  <si>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</si>
  <si>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</si>
  <si>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</si>
  <si>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</si>
  <si>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</si>
  <si>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</si>
  <si>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</si>
  <si>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</si>
  <si>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</si>
  <si>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</si>
  <si>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</si>
  <si>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</si>
  <si>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</si>
  <si>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</si>
  <si>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</si>
  <si>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</si>
  <si>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</si>
  <si>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</si>
  <si>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</si>
  <si>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</si>
  <si>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</si>
  <si>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</si>
  <si>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</si>
  <si>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</si>
  <si>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</si>
  <si>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</si>
  <si>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</si>
  <si>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</si>
  <si>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</si>
  <si>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</si>
  <si>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</si>
  <si>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</si>
  <si>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</si>
  <si>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</si>
  <si>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</si>
  <si>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</si>
  <si>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</si>
  <si>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</si>
  <si>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</si>
  <si>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</si>
  <si>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</si>
  <si>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</si>
  <si>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</si>
  <si>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</si>
  <si>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</si>
  <si>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</si>
  <si>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</si>
  <si>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</si>
  <si>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</si>
  <si>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</si>
  <si>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</si>
  <si>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</si>
  <si>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</si>
  <si>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</si>
  <si>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</si>
  <si>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</si>
  <si>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</si>
  <si>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</si>
  <si>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</si>
  <si>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</si>
  <si>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</si>
  <si>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</si>
  <si>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</si>
  <si>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</si>
  <si>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</si>
  <si>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</si>
  <si>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</si>
  <si>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</si>
  <si>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</si>
  <si>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</si>
  <si>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</si>
  <si>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</si>
  <si>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</si>
  <si>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</si>
  <si>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</si>
  <si>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</si>
  <si>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</si>
  <si>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</si>
  <si>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</si>
  <si>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</si>
  <si>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</si>
  <si>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</si>
  <si>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</si>
  <si>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</si>
  <si>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</si>
  <si>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</si>
  <si>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</si>
  <si>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</si>
  <si>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</si>
  <si>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</si>
  <si>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</si>
  <si>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</si>
  <si>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</si>
  <si>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</si>
  <si>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</si>
  <si>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</si>
  <si>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</si>
  <si>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</si>
  <si>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</si>
  <si>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</si>
  <si>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</si>
  <si>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</si>
  <si>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</si>
  <si>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</si>
  <si>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</si>
  <si>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</si>
  <si>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</si>
  <si>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</si>
  <si>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</si>
  <si>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</si>
  <si>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</si>
  <si>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</si>
  <si>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</si>
  <si>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</si>
  <si>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</si>
  <si>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</si>
  <si>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</si>
  <si>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</si>
  <si>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</si>
  <si>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</si>
  <si>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</si>
  <si>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</si>
  <si>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</si>
  <si>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</si>
  <si>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</si>
  <si>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</si>
  <si>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</si>
  <si>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</si>
  <si>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</si>
  <si>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</si>
  <si>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</si>
  <si>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</si>
  <si>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</si>
  <si>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</si>
  <si>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</si>
  <si>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</si>
  <si>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</si>
  <si>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</si>
  <si>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</si>
  <si>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</si>
  <si>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</si>
  <si>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</si>
  <si>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</si>
  <si>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</si>
  <si>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</si>
  <si>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</si>
  <si>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</si>
  <si>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</si>
  <si>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</si>
  <si>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</si>
  <si>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</si>
  <si>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</si>
  <si>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</si>
  <si>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</si>
  <si>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</si>
  <si>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</si>
  <si>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</si>
  <si>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</si>
  <si>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</si>
  <si>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</si>
  <si>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</si>
  <si>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</si>
  <si>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</si>
  <si>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</si>
  <si>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</si>
  <si>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</si>
  <si>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</si>
  <si>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</si>
  <si>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</si>
  <si>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</si>
  <si>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</si>
  <si>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</si>
  <si>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</si>
  <si>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</si>
  <si>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</si>
  <si>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</si>
  <si>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</si>
  <si>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</si>
  <si>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</si>
  <si>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</si>
  <si>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</si>
  <si>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</si>
  <si>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</si>
  <si>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</si>
  <si>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</si>
  <si>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</si>
  <si>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</si>
  <si>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</si>
  <si>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</si>
  <si>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</si>
  <si>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</si>
  <si>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</si>
  <si>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</si>
  <si>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</si>
  <si>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</si>
  <si>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</si>
  <si>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</si>
  <si>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</si>
  <si>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</si>
  <si>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</si>
  <si>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</si>
  <si>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</si>
  <si>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</si>
  <si>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</si>
  <si>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</si>
  <si>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</si>
  <si>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</si>
  <si>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</si>
  <si>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</si>
  <si>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</si>
  <si>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</si>
  <si>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</si>
  <si>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</si>
  <si>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</si>
  <si>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</si>
  <si>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</si>
  <si>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</si>
  <si>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</si>
  <si>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</si>
  <si>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</si>
  <si>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</si>
  <si>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</si>
  <si>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</si>
  <si>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</si>
  <si>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</si>
  <si>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</si>
  <si>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</si>
  <si>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</si>
  <si>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</si>
  <si>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</si>
  <si>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</si>
  <si>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</si>
  <si>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</si>
  <si>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</si>
  <si>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</si>
  <si>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</si>
  <si>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</si>
  <si>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</si>
  <si>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</si>
  <si>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</si>
  <si>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</si>
  <si>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</si>
  <si>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</si>
  <si>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</si>
  <si>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</si>
  <si>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</si>
  <si>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</si>
  <si>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</si>
  <si>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</si>
  <si>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</si>
  <si>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</si>
  <si>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</si>
  <si>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</si>
  <si>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</si>
  <si>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</si>
  <si>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</si>
  <si>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</si>
  <si>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</si>
  <si>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</si>
  <si>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</si>
  <si>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</si>
  <si>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</si>
  <si>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</si>
  <si>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</si>
  <si>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</si>
  <si>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</si>
  <si>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</si>
  <si>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</si>
  <si>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</si>
  <si>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</si>
  <si>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</si>
  <si>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</si>
  <si>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</si>
  <si>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</si>
  <si>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</si>
  <si>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</si>
  <si>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</si>
  <si>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</si>
  <si>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</si>
  <si>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</si>
  <si>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</si>
  <si>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</si>
  <si>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</si>
  <si>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</si>
  <si>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</si>
  <si>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</si>
  <si>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</si>
  <si>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</si>
  <si>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</si>
  <si>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</si>
  <si>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</si>
  <si>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</si>
  <si>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</si>
  <si>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</si>
  <si>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</si>
  <si>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</si>
  <si>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</si>
  <si>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</si>
  <si>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</si>
  <si>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</si>
  <si>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</si>
  <si>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</si>
  <si>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</si>
  <si>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</si>
  <si>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</si>
  <si>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</si>
  <si>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</si>
  <si>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</si>
  <si>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</si>
  <si>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</si>
  <si>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</si>
  <si>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</si>
  <si>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</si>
  <si>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</si>
  <si>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</si>
  <si>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</si>
  <si>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</si>
  <si>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</si>
  <si>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</si>
  <si>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</si>
  <si>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</si>
  <si>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</si>
  <si>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</si>
  <si>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</si>
  <si>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</si>
  <si>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</si>
  <si>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</si>
  <si>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</si>
  <si>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</si>
  <si>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</si>
  <si>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</si>
  <si>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</si>
  <si>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</si>
  <si>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</si>
  <si>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</si>
  <si>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</si>
  <si>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</si>
  <si>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</si>
  <si>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</si>
  <si>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</si>
  <si>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</si>
  <si>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</si>
  <si>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</si>
  <si>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</si>
  <si>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</si>
  <si>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</si>
  <si>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</si>
  <si>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</si>
  <si>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</si>
  <si>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</si>
  <si>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</si>
  <si>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</si>
  <si>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</si>
  <si>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</si>
  <si>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</si>
  <si>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</si>
  <si>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</si>
  <si>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</si>
  <si>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</si>
  <si>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</si>
  <si>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</si>
  <si>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</si>
  <si>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</si>
  <si>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</si>
  <si>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</si>
  <si>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</si>
  <si>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</si>
  <si>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</si>
  <si>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</si>
  <si>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</si>
  <si>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</si>
  <si>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</si>
  <si>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</si>
  <si>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</si>
  <si>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</si>
  <si>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</si>
  <si>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</si>
  <si>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</si>
  <si>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</si>
  <si>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</si>
  <si>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</si>
  <si>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</si>
  <si>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</si>
  <si>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</si>
  <si>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</si>
  <si>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</si>
  <si>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</si>
  <si>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</si>
  <si>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</si>
  <si>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</si>
  <si>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</si>
  <si>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</si>
  <si>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</si>
  <si>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</si>
  <si>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</si>
  <si>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</si>
  <si>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</si>
  <si>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</si>
  <si>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</si>
  <si>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</si>
  <si>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</si>
  <si>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</si>
  <si>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</si>
  <si>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</si>
  <si>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</si>
  <si>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</si>
  <si>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</si>
  <si>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</si>
  <si>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</si>
  <si>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</si>
  <si>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</si>
  <si>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</si>
  <si>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</si>
  <si>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</si>
  <si>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</si>
  <si>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</si>
  <si>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</si>
  <si>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</si>
  <si>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</si>
  <si>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</si>
  <si>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</si>
  <si>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</si>
  <si>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</si>
  <si>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</si>
  <si>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</si>
  <si>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</si>
  <si>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</si>
  <si>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</si>
  <si>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</si>
  <si>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</si>
  <si>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</si>
  <si>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</si>
  <si>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</si>
  <si>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</si>
  <si>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</si>
  <si>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</si>
  <si>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</si>
  <si>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</si>
  <si>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</si>
  <si>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</si>
  <si>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</si>
  <si>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</si>
  <si>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</si>
  <si>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</si>
  <si>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</si>
  <si>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</si>
  <si>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</si>
  <si>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</si>
  <si>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</si>
  <si>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</si>
  <si>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</si>
  <si>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</si>
  <si>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</si>
  <si>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</si>
  <si>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</si>
  <si>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</si>
  <si>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</si>
  <si>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</si>
  <si>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</si>
  <si>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</si>
  <si>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</si>
  <si>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</si>
  <si>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</si>
  <si>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</si>
  <si>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</si>
  <si>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</si>
  <si>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</si>
  <si>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</si>
  <si>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</si>
  <si>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</si>
  <si>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</si>
  <si>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</si>
  <si>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</si>
  <si>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</si>
  <si>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</si>
  <si>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</si>
  <si>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</si>
  <si>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</si>
  <si>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</si>
  <si>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</si>
  <si>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</si>
  <si>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</si>
  <si>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</si>
  <si>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</si>
  <si>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</si>
  <si>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</si>
  <si>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</si>
  <si>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</si>
  <si>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</si>
  <si>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</si>
  <si>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</si>
  <si>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</si>
  <si>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</si>
  <si>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</si>
  <si>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</si>
  <si>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</si>
  <si>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</si>
  <si>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</si>
  <si>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</si>
  <si>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</si>
  <si>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</si>
  <si>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</si>
  <si>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</si>
  <si>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</si>
  <si>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</si>
  <si>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</si>
  <si>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</si>
  <si>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</si>
  <si>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</si>
  <si>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</si>
  <si>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</si>
  <si>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</si>
  <si>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</si>
  <si>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</si>
  <si>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</si>
  <si>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</si>
  <si>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</si>
  <si>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</si>
  <si>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</si>
  <si>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</si>
  <si>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</si>
  <si>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</si>
  <si>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</si>
  <si>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</si>
  <si>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</si>
  <si>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</si>
  <si>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</si>
  <si>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</si>
  <si>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</si>
  <si>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</si>
  <si>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</si>
  <si>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</si>
  <si>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</si>
  <si>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</si>
  <si>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</si>
  <si>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</si>
  <si>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</si>
  <si>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</si>
  <si>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</si>
  <si>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</si>
  <si>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</si>
  <si>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</si>
  <si>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</si>
  <si>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</si>
  <si>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</si>
  <si>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</si>
  <si>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</si>
  <si>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</si>
  <si>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</si>
  <si>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</si>
  <si>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</si>
  <si>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</si>
  <si>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</si>
  <si>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</si>
  <si>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</si>
  <si>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</si>
  <si>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</si>
  <si>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</si>
  <si>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</si>
  <si>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</si>
  <si>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</si>
  <si>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</si>
  <si>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</si>
  <si>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</si>
  <si>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</si>
  <si>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</si>
  <si>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</si>
  <si>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</si>
  <si>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</si>
  <si>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</si>
  <si>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</si>
  <si>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</si>
  <si>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</si>
  <si>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</si>
  <si>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</si>
  <si>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</si>
  <si>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</si>
  <si>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</si>
  <si>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</si>
  <si>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</si>
  <si>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</si>
  <si>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</si>
  <si>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</si>
  <si>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</si>
  <si>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</si>
  <si>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</si>
  <si>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</si>
  <si>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</si>
  <si>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</si>
  <si>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</si>
  <si>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</si>
  <si>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</si>
  <si>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</si>
  <si>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</si>
  <si>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</si>
  <si>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</si>
  <si>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</si>
  <si>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</si>
  <si>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</si>
  <si>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</si>
  <si>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</si>
  <si>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</si>
  <si>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</si>
  <si>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</si>
  <si>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</si>
  <si>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</si>
  <si>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</si>
  <si>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</si>
  <si>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</si>
  <si>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</si>
  <si>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</si>
  <si>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</si>
  <si>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</si>
  <si>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</si>
  <si>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</si>
  <si>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</si>
  <si>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</si>
  <si>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</si>
  <si>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</si>
  <si>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</si>
  <si>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</si>
  <si>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</si>
  <si>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</si>
  <si>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</si>
  <si>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</si>
  <si>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</si>
  <si>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</si>
  <si>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</si>
  <si>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</si>
  <si>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</si>
  <si>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</si>
  <si>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</si>
  <si>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</si>
  <si>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</si>
  <si>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</si>
  <si>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</si>
  <si>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</si>
  <si>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</si>
  <si>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</si>
  <si>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</si>
  <si>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</si>
  <si>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</si>
  <si>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</si>
  <si>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</si>
  <si>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</si>
  <si>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</si>
  <si>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</si>
  <si>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</si>
  <si>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</si>
  <si>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</si>
  <si>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</si>
  <si>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</si>
  <si>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</si>
  <si>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</si>
  <si>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</si>
  <si>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</si>
  <si>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</si>
  <si>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</si>
  <si>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</si>
  <si>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</si>
  <si>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</si>
  <si>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</si>
  <si>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</si>
  <si>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</si>
  <si>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</si>
  <si>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</si>
  <si>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</si>
  <si>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</si>
  <si>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</si>
  <si>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</si>
  <si>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</si>
  <si>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</si>
  <si>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</si>
  <si>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</si>
  <si>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</si>
  <si>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</si>
  <si>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</si>
  <si>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</si>
  <si>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</si>
  <si>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</si>
  <si>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</si>
  <si>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</si>
  <si>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</si>
  <si>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</si>
  <si>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</si>
  <si>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</si>
  <si>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</si>
  <si>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</si>
  <si>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</si>
  <si>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</si>
  <si>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</si>
  <si>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</si>
  <si>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</si>
  <si>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</si>
  <si>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</si>
  <si>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</si>
  <si>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</si>
  <si>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</si>
  <si>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</si>
  <si>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</si>
  <si>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</si>
  <si>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</si>
  <si>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</si>
  <si>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</si>
  <si>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</si>
  <si>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</si>
  <si>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</si>
  <si>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</si>
  <si>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</si>
  <si>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</si>
  <si>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</si>
  <si>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</si>
  <si>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</si>
  <si>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</si>
  <si>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</si>
  <si>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</si>
  <si>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</si>
  <si>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</si>
  <si>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</si>
  <si>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</si>
  <si>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</si>
  <si>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</si>
  <si>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</si>
  <si>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</si>
  <si>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</si>
  <si>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</si>
  <si>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</si>
  <si>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</si>
  <si>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</si>
  <si>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</si>
  <si>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</si>
  <si>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</si>
  <si>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</si>
  <si>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</si>
  <si>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</si>
  <si>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</si>
  <si>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</si>
  <si>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</si>
  <si>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</si>
  <si>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</si>
  <si>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</si>
  <si>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</si>
  <si>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</si>
  <si>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</si>
  <si>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</si>
  <si>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</si>
  <si>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</si>
  <si>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</si>
  <si>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</si>
  <si>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</si>
  <si>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</si>
  <si>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</si>
  <si>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</si>
  <si>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</si>
  <si>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</si>
  <si>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</si>
  <si>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</si>
  <si>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</si>
  <si>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</si>
  <si>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</si>
  <si>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</si>
  <si>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</si>
  <si>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</si>
  <si>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</si>
  <si>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</si>
  <si>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</si>
  <si>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</si>
  <si>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</si>
  <si>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</si>
  <si>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</si>
  <si>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</si>
  <si>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</si>
  <si>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</si>
  <si>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</si>
  <si>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</si>
  <si>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</si>
  <si>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</si>
  <si>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</si>
  <si>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</si>
  <si>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</si>
  <si>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</si>
  <si>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</si>
  <si>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</si>
  <si>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</si>
  <si>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</si>
  <si>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</si>
  <si>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</si>
  <si>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</si>
  <si>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</si>
  <si>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</si>
  <si>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</si>
  <si>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</si>
  <si>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</si>
  <si>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</si>
  <si>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</si>
  <si>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</si>
  <si>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</si>
  <si>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</si>
  <si>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</si>
  <si>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</si>
  <si>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</si>
  <si>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</si>
  <si>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</si>
  <si>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</si>
  <si>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</si>
  <si>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</si>
  <si>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</si>
  <si>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</si>
  <si>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</si>
  <si>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</si>
  <si>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</si>
  <si>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</si>
  <si>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</si>
  <si>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</si>
  <si>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</si>
  <si>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</si>
  <si>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</si>
  <si>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</si>
  <si>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</si>
  <si>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</si>
  <si>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</si>
  <si>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</si>
  <si>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</si>
  <si>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</si>
  <si>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</si>
  <si>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</si>
  <si>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</si>
  <si>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</si>
  <si>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</si>
  <si>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</si>
  <si>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</si>
  <si>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</si>
  <si>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</si>
  <si>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</si>
  <si>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</si>
  <si>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</si>
  <si>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</si>
  <si>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</si>
  <si>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</si>
  <si>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</si>
  <si>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</si>
  <si>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</si>
  <si>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</si>
  <si>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</si>
  <si>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</si>
  <si>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</si>
  <si>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</si>
  <si>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</si>
  <si>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</si>
  <si>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</si>
  <si>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</si>
  <si>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</si>
  <si>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</si>
  <si>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</si>
  <si>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</si>
  <si>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</si>
  <si>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</si>
  <si>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</si>
  <si>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</si>
  <si>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</si>
  <si>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</si>
  <si>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</si>
  <si>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</si>
  <si>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</si>
  <si>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</si>
  <si>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</si>
  <si>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</si>
  <si>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</si>
  <si>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</si>
  <si>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</si>
  <si>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</si>
  <si>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</si>
  <si>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</si>
  <si>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</si>
  <si>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</si>
  <si>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</si>
  <si>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</si>
  <si>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</si>
  <si>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</si>
  <si>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</si>
  <si>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</si>
  <si>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</si>
  <si>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</si>
  <si>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</si>
  <si>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</si>
  <si>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</si>
  <si>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</si>
  <si>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</si>
  <si>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</si>
  <si>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</si>
  <si>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</si>
  <si>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</si>
  <si>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</si>
  <si>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</si>
  <si>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</si>
  <si>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</si>
  <si>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</si>
  <si>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</si>
  <si>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</si>
  <si>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</si>
  <si>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</si>
  <si>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</si>
  <si>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</si>
  <si>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</si>
  <si>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</si>
  <si>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</si>
  <si>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</si>
  <si>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</si>
  <si>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</si>
  <si>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</si>
  <si>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</si>
  <si>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</si>
  <si>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</si>
  <si>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</si>
  <si>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</si>
  <si>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</si>
  <si>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</si>
  <si>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</si>
  <si>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</si>
  <si>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</si>
  <si>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</si>
  <si>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</si>
  <si>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</si>
  <si>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</si>
  <si>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</si>
  <si>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</si>
  <si>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</si>
  <si>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</si>
  <si>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</si>
  <si>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</si>
  <si>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</si>
  <si>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</si>
  <si>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</si>
  <si>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</si>
  <si>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</si>
  <si>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</si>
  <si>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</si>
  <si>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</si>
  <si>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</si>
  <si>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</si>
  <si>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</si>
  <si>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</si>
  <si>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</si>
  <si>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</si>
  <si>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</si>
  <si>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</si>
  <si>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</si>
  <si>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</si>
  <si>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</si>
  <si>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</si>
  <si>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</si>
  <si>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</si>
  <si>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</si>
  <si>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</si>
  <si>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</si>
  <si>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</si>
  <si>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</si>
  <si>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</si>
  <si>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</si>
  <si>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</si>
  <si>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</si>
  <si>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</si>
  <si>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</si>
  <si>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</si>
  <si>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</si>
  <si>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</si>
  <si>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</si>
  <si>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</si>
  <si>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</si>
  <si>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</si>
  <si>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</si>
  <si>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</si>
  <si>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</si>
  <si>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</si>
  <si>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</si>
  <si>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</si>
  <si>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</si>
  <si>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</si>
  <si>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</si>
  <si>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</si>
  <si>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</si>
  <si>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</si>
  <si>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</si>
  <si>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</si>
  <si>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</si>
  <si>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</si>
  <si>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</si>
  <si>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</si>
  <si>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</si>
  <si>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</si>
  <si>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</si>
  <si>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</si>
  <si>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</si>
  <si>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</si>
  <si>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</si>
  <si>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</si>
  <si>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</si>
  <si>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</si>
  <si>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</si>
  <si>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</si>
  <si>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</si>
  <si>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</si>
  <si>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</si>
  <si>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</si>
  <si>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</si>
  <si>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</si>
  <si>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</si>
  <si>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</si>
  <si>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</si>
  <si>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</si>
  <si>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</si>
  <si>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</si>
  <si>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</si>
  <si>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</si>
  <si>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</si>
  <si>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</si>
  <si>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</si>
  <si>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</si>
  <si>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</si>
  <si>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</si>
  <si>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</si>
  <si>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</si>
  <si>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</si>
  <si>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</si>
  <si>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</si>
  <si>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</si>
  <si>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</si>
  <si>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</si>
  <si>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</si>
  <si>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</si>
  <si>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</si>
  <si>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</si>
  <si>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</si>
  <si>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</si>
  <si>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</si>
  <si>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</si>
  <si>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</si>
  <si>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</si>
  <si>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</si>
  <si>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</si>
  <si>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</si>
  <si>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</si>
  <si>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</si>
  <si>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</si>
  <si>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</si>
  <si>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</si>
  <si>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</si>
  <si>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</si>
  <si>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</si>
  <si>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</si>
  <si>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</si>
  <si>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</si>
  <si>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</si>
  <si>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</si>
  <si>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</si>
  <si>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</si>
  <si>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</si>
  <si>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</si>
  <si>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</si>
  <si>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</si>
  <si>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</si>
  <si>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</si>
  <si>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</si>
  <si>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</si>
  <si>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</si>
  <si>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</si>
  <si>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</si>
  <si>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</si>
  <si>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</si>
  <si>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</si>
  <si>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</si>
  <si>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</si>
  <si>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</si>
  <si>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</si>
  <si>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</si>
  <si>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</si>
  <si>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</si>
  <si>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</si>
  <si>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</si>
  <si>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</si>
  <si>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</si>
  <si>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</si>
  <si>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</si>
  <si>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</si>
  <si>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</si>
  <si>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</si>
  <si>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</si>
  <si>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</si>
  <si>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</si>
  <si>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</si>
  <si>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</si>
  <si>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</si>
  <si>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</si>
  <si>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</si>
  <si>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</si>
  <si>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</si>
  <si>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</si>
  <si>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</si>
  <si>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</si>
  <si>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</si>
  <si>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</si>
  <si>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</si>
  <si>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</si>
  <si>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</si>
  <si>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</si>
  <si>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</si>
  <si>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</si>
  <si>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</si>
  <si>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</si>
  <si>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</si>
  <si>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</si>
  <si>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</si>
  <si>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</si>
  <si>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</si>
  <si>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</si>
  <si>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</si>
  <si>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</si>
  <si>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</si>
  <si>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</si>
  <si>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</si>
  <si>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</si>
  <si>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</si>
  <si>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</si>
  <si>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</si>
  <si>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</si>
  <si>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</si>
  <si>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</si>
  <si>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</si>
  <si>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</si>
  <si>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</si>
  <si>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</si>
  <si>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</si>
  <si>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</si>
  <si>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</si>
  <si>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</si>
  <si>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</si>
  <si>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</si>
  <si>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</si>
  <si>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</si>
  <si>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</si>
  <si>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</si>
  <si>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</si>
  <si>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</si>
  <si>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</si>
  <si>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</si>
  <si>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</si>
  <si>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</si>
  <si>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</si>
  <si>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</si>
  <si>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</si>
  <si>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</si>
  <si>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</si>
  <si>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</si>
  <si>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</si>
  <si>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</si>
  <si>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</si>
  <si>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</si>
  <si>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</si>
  <si>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</si>
  <si>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</si>
  <si>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</si>
  <si>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</si>
  <si>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</si>
  <si>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</si>
  <si>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</si>
  <si>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</si>
  <si>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</si>
  <si>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</si>
  <si>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</si>
  <si>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</si>
  <si>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</si>
  <si>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</si>
  <si>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</si>
  <si>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</si>
  <si>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</si>
  <si>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</si>
  <si>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</si>
  <si>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</si>
  <si>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</si>
  <si>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</si>
  <si>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</si>
  <si>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</si>
  <si>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</si>
  <si>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</si>
  <si>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</si>
  <si>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</si>
  <si>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</si>
  <si>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</si>
  <si>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</si>
  <si>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</si>
  <si>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</si>
  <si>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</si>
  <si>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</si>
  <si>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</si>
  <si>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</si>
  <si>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</si>
  <si>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</si>
  <si>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</si>
  <si>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</si>
  <si>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</si>
  <si>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</si>
  <si>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</si>
  <si>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</si>
  <si>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</si>
  <si>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</si>
  <si>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</si>
  <si>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</si>
  <si>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</si>
  <si>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</si>
  <si>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</si>
  <si>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</si>
  <si>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</si>
  <si>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</si>
  <si>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</si>
  <si>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</si>
  <si>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</si>
  <si>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</si>
  <si>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</si>
  <si>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</si>
  <si>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</si>
  <si>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</si>
  <si>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</si>
  <si>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</si>
  <si>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</si>
  <si>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</si>
  <si>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</si>
  <si>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</si>
  <si>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</si>
  <si>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</si>
  <si>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</si>
  <si>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</si>
  <si>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</si>
  <si>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</si>
  <si>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</si>
  <si>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</si>
  <si>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</si>
  <si>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</si>
  <si>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</si>
  <si>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</si>
  <si>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</si>
  <si>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</si>
  <si>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</si>
  <si>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</si>
  <si>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</si>
  <si>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</si>
  <si>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</si>
  <si>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</si>
  <si>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</si>
  <si>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</si>
  <si>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</si>
  <si>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</si>
  <si>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</si>
  <si>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</si>
  <si>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</si>
  <si>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</si>
  <si>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</si>
  <si>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</si>
  <si>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</si>
  <si>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</si>
  <si>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</si>
  <si>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</si>
  <si>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</si>
  <si>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</si>
  <si>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</si>
  <si>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</si>
  <si>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</si>
  <si>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</si>
  <si>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</si>
  <si>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</si>
  <si>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</si>
  <si>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</si>
  <si>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</si>
  <si>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</si>
  <si>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</si>
  <si>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</si>
  <si>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</si>
  <si>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</si>
  <si>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</si>
  <si>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</si>
  <si>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</si>
  <si>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</si>
  <si>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</si>
  <si>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</si>
  <si>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</si>
  <si>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</si>
  <si>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</si>
  <si>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</si>
  <si>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</si>
  <si>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</si>
  <si>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</si>
  <si>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</si>
  <si>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</si>
  <si>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</si>
  <si>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</si>
  <si>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</si>
  <si>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</si>
  <si>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</si>
  <si>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</si>
  <si>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</si>
  <si>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</si>
  <si>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</si>
  <si>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</si>
  <si>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</si>
  <si>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</si>
  <si>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</si>
  <si>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</si>
  <si>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</si>
  <si>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</si>
  <si>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</si>
  <si>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</si>
  <si>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</si>
  <si>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</si>
  <si>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</si>
  <si>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</si>
  <si>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</si>
  <si>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</si>
  <si>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</si>
  <si>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</si>
  <si>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</si>
  <si>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</si>
  <si>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</si>
  <si>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</si>
  <si>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</si>
  <si>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</si>
  <si>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</si>
  <si>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</si>
  <si>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</si>
  <si>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</si>
  <si>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</si>
  <si>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</si>
  <si>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</si>
  <si>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</si>
  <si>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</si>
  <si>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</si>
  <si>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</si>
  <si>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</si>
  <si>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</si>
  <si>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</si>
  <si>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</si>
  <si>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</si>
  <si>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</si>
  <si>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</si>
  <si>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</si>
  <si>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</si>
  <si>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</si>
  <si>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</si>
  <si>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</si>
  <si>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</si>
  <si>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</si>
  <si>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</si>
  <si>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</si>
  <si>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</si>
  <si>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</si>
  <si>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</si>
  <si>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</si>
  <si>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</si>
  <si>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</si>
  <si>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</si>
  <si>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</si>
  <si>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</si>
  <si>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</si>
  <si>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</si>
  <si>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</si>
  <si>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</si>
  <si>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</si>
  <si>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</si>
  <si>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</si>
  <si>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</si>
  <si>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</si>
  <si>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</si>
  <si>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</si>
  <si>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</si>
  <si>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</si>
  <si>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</si>
  <si>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</si>
  <si>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</si>
  <si>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</si>
  <si>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</si>
  <si>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</si>
  <si>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</si>
  <si>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</si>
  <si>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</si>
  <si>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</si>
  <si>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</si>
  <si>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</si>
  <si>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</si>
  <si>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</si>
  <si>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</si>
  <si>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</si>
  <si>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</si>
  <si>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</si>
  <si>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</si>
  <si>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</si>
  <si>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</si>
  <si>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</si>
  <si>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</si>
  <si>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</si>
  <si>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</si>
  <si>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</si>
  <si>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</si>
  <si>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</si>
  <si>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</si>
  <si>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</si>
  <si>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</si>
  <si>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</si>
  <si>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</si>
  <si>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</si>
  <si>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</si>
  <si>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</si>
  <si>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</si>
  <si>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</si>
  <si>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</si>
  <si>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</si>
  <si>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</si>
  <si>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</si>
  <si>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</si>
  <si>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</si>
  <si>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</si>
  <si>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</si>
  <si>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</si>
  <si>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</si>
  <si>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</si>
  <si>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</si>
  <si>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</si>
  <si>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</si>
  <si>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</si>
  <si>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</si>
  <si>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</si>
  <si>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</si>
  <si>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</si>
  <si>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</si>
  <si>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</si>
  <si>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</si>
  <si>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</si>
  <si>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</si>
  <si>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</si>
  <si>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</si>
  <si>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</si>
  <si>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</si>
  <si>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</si>
  <si>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</si>
  <si>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</si>
  <si>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</si>
  <si>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</si>
  <si>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</si>
  <si>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</si>
  <si>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</si>
  <si>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</si>
  <si>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</si>
  <si>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</si>
  <si>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</si>
  <si>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</si>
  <si>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</si>
  <si>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</si>
  <si>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</si>
  <si>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</si>
  <si>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</si>
  <si>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</si>
  <si>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</si>
  <si>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</si>
  <si>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</si>
  <si>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</si>
  <si>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</si>
  <si>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</si>
  <si>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</si>
  <si>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</si>
  <si>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</si>
  <si>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</si>
  <si>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</si>
  <si>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</si>
  <si>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</si>
  <si>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</si>
  <si>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</si>
  <si>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</si>
  <si>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</si>
  <si>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</si>
  <si>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</si>
  <si>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</si>
  <si>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</si>
  <si>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</si>
  <si>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</si>
  <si>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</si>
  <si>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</si>
  <si>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</si>
  <si>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</si>
  <si>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</si>
  <si>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</si>
  <si>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</si>
  <si>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</si>
  <si>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</si>
  <si>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</si>
  <si>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</si>
  <si>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</si>
  <si>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</si>
  <si>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</si>
  <si>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</si>
  <si>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</si>
  <si>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</si>
  <si>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</si>
  <si>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</si>
  <si>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</si>
  <si>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</si>
  <si>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</si>
  <si>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</si>
  <si>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</si>
  <si>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</si>
  <si>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</si>
  <si>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</si>
  <si>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</si>
  <si>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</si>
  <si>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</si>
  <si>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</si>
  <si>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</si>
  <si>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</si>
  <si>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</si>
  <si>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</si>
  <si>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</si>
  <si>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</si>
  <si>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</si>
  <si>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</si>
  <si>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</si>
  <si>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</si>
  <si>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</si>
  <si>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</si>
  <si>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</si>
  <si>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</si>
  <si>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</si>
  <si>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</si>
  <si>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</si>
  <si>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</si>
  <si>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</si>
  <si>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</si>
  <si>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</si>
  <si>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</si>
  <si>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</si>
  <si>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</si>
  <si>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</si>
  <si>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</si>
  <si>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</si>
  <si>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</si>
  <si>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</si>
  <si>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</si>
  <si>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</si>
  <si>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</si>
  <si>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</si>
  <si>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</si>
  <si>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</si>
  <si>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</si>
  <si>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</si>
  <si>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</si>
  <si>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</si>
  <si>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</si>
  <si>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</si>
  <si>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</si>
  <si>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</si>
  <si>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</si>
  <si>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</si>
  <si>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</si>
  <si>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</si>
  <si>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</si>
  <si>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</si>
  <si>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</si>
  <si>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</si>
  <si>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</si>
  <si>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</si>
  <si>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</si>
  <si>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</si>
  <si>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</si>
  <si>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</si>
  <si>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</si>
  <si>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</si>
  <si>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</si>
  <si>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</si>
  <si>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</si>
  <si>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</si>
  <si>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</si>
  <si>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</si>
  <si>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</si>
  <si>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</si>
  <si>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</si>
  <si>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</si>
  <si>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</si>
  <si>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</si>
  <si>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</si>
  <si>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</si>
  <si>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</si>
  <si>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</si>
  <si>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</si>
  <si>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</si>
  <si>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</si>
  <si>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</si>
  <si>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</si>
  <si>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</si>
  <si>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</si>
  <si>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</si>
  <si>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</si>
  <si>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</si>
  <si>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</si>
  <si>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</si>
  <si>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</si>
  <si>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</si>
  <si>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</si>
  <si>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</si>
  <si>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</si>
  <si>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</si>
  <si>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</si>
  <si>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</si>
  <si>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</si>
  <si>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</si>
  <si>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</si>
  <si>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</si>
  <si>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</si>
  <si>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</si>
  <si>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</si>
  <si>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</si>
  <si>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</si>
  <si>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</si>
  <si>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</si>
  <si>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</si>
  <si>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</si>
  <si>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</si>
  <si>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</si>
  <si>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</si>
  <si>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</si>
  <si>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</si>
  <si>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</si>
  <si>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</si>
  <si>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</si>
  <si>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</si>
  <si>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</si>
  <si>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</si>
  <si>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</si>
  <si>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</si>
  <si>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</si>
  <si>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</si>
  <si>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</si>
  <si>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</si>
  <si>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</si>
  <si>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</si>
  <si>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</si>
  <si>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</si>
  <si>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</si>
  <si>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</si>
  <si>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</si>
  <si>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</si>
  <si>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</si>
  <si>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</si>
  <si>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</si>
  <si>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</si>
  <si>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</si>
  <si>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</si>
  <si>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</si>
  <si>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</si>
  <si>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</si>
  <si>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</si>
  <si>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</si>
  <si>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</si>
  <si>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</si>
  <si>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</si>
  <si>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</si>
  <si>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</si>
  <si>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</si>
  <si>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</si>
  <si>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</si>
  <si>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</si>
  <si>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</si>
  <si>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</si>
  <si>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</si>
  <si>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</si>
  <si>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</si>
  <si>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</si>
  <si>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</si>
  <si>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</si>
  <si>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</si>
  <si>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</si>
  <si>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</si>
  <si>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</si>
  <si>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</si>
  <si>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</si>
  <si>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</si>
  <si>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</si>
  <si>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</si>
  <si>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</si>
  <si>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</si>
  <si>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</si>
  <si>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</si>
  <si>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</si>
  <si>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</si>
  <si>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</si>
  <si>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</si>
  <si>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</si>
  <si>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</si>
  <si>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</si>
  <si>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</si>
  <si>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</si>
  <si>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</si>
  <si>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</si>
  <si>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</si>
  <si>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</si>
  <si>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</si>
  <si>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</si>
  <si>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</si>
  <si>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</si>
  <si>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</si>
  <si>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</si>
  <si>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</si>
  <si>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</si>
  <si>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</si>
  <si>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</si>
  <si>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</si>
  <si>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</si>
  <si>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</si>
  <si>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</si>
  <si>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</si>
  <si>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</si>
  <si>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</si>
  <si>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</si>
  <si>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</si>
  <si>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</si>
  <si>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</si>
  <si>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</si>
  <si>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</si>
  <si>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</si>
  <si>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</si>
  <si>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</si>
  <si>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</si>
  <si>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</si>
  <si>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</si>
  <si>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</si>
  <si>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</si>
  <si>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</si>
  <si>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</si>
  <si>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</si>
  <si>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</si>
  <si>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</si>
  <si>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</si>
  <si>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</si>
  <si>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</si>
  <si>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</si>
  <si>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</si>
  <si>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</si>
  <si>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</si>
  <si>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</si>
  <si>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</si>
  <si>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</si>
  <si>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</si>
  <si>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</si>
  <si>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</si>
  <si>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</si>
  <si>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</si>
  <si>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</si>
  <si>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</si>
  <si>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</si>
  <si>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</si>
  <si>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</si>
  <si>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</si>
  <si>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</si>
  <si>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</si>
  <si>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</si>
  <si>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</si>
  <si>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</si>
  <si>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</si>
  <si>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</si>
  <si>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</si>
  <si>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</si>
  <si>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</si>
  <si>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</si>
  <si>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</si>
  <si>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</si>
  <si>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</si>
  <si>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</si>
  <si>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</si>
  <si>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</si>
  <si>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</si>
  <si>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</si>
  <si>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</si>
  <si>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</si>
  <si>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</si>
  <si>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</si>
  <si>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</si>
  <si>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</si>
  <si>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</si>
  <si>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</si>
  <si>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</si>
  <si>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</si>
  <si>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</si>
  <si>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</si>
  <si>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</si>
  <si>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</si>
  <si>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</si>
  <si>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</si>
  <si>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</si>
  <si>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</si>
  <si>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</si>
  <si>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</si>
  <si>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</si>
  <si>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</si>
  <si>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</si>
  <si>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</si>
  <si>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</si>
  <si>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</si>
  <si>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</si>
  <si>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</si>
  <si>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</si>
  <si>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</si>
  <si>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</si>
  <si>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</si>
  <si>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</si>
  <si>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</si>
  <si>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</si>
  <si>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</si>
  <si>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</si>
  <si>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</si>
  <si>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</si>
  <si>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</si>
  <si>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</si>
  <si>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</si>
  <si>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</si>
  <si>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</si>
  <si>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</si>
  <si>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</si>
  <si>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</si>
  <si>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</si>
  <si>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</si>
  <si>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</si>
  <si>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</si>
  <si>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</si>
  <si>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</si>
  <si>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</si>
  <si>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</si>
  <si>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</si>
  <si>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</si>
  <si>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</si>
  <si>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</si>
  <si>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</si>
  <si>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</si>
  <si>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</si>
  <si>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</si>
  <si>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</si>
  <si>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</si>
  <si>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</si>
  <si>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</si>
  <si>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</si>
  <si>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</si>
  <si>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</si>
  <si>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</si>
  <si>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</si>
  <si>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</si>
  <si>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</si>
  <si>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</si>
  <si>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</si>
  <si>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</si>
  <si>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</si>
  <si>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</si>
  <si>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</si>
  <si>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</si>
  <si>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</si>
  <si>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</si>
  <si>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</si>
  <si>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</si>
  <si>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</si>
  <si>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</si>
  <si>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</si>
  <si>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</si>
  <si>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</si>
  <si>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</si>
  <si>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</si>
  <si>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</si>
  <si>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</si>
  <si>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</si>
  <si>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</si>
  <si>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</si>
  <si>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</si>
  <si>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</si>
  <si>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</si>
  <si>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</si>
  <si>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</si>
  <si>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</si>
  <si>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</si>
  <si>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</si>
  <si>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</si>
  <si>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</si>
  <si>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</si>
  <si>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</si>
  <si>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</si>
  <si>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</si>
  <si>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</si>
  <si>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</si>
  <si>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</si>
  <si>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</si>
  <si>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</si>
  <si>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</si>
  <si>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</si>
  <si>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</si>
  <si>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</si>
  <si>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</si>
  <si>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</si>
  <si>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</si>
  <si>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</si>
  <si>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</si>
  <si>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</si>
  <si>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</si>
  <si>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</si>
  <si>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</si>
  <si>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</si>
  <si>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</si>
  <si>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</si>
  <si>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</si>
  <si>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</si>
  <si>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</si>
  <si>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</si>
  <si>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</si>
  <si>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</si>
  <si>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</si>
  <si>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</si>
  <si>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</si>
  <si>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</si>
  <si>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</si>
  <si>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</si>
  <si>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</si>
  <si>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</si>
  <si>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</si>
  <si>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</si>
  <si>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</si>
  <si>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</si>
  <si>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</si>
  <si>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</si>
  <si>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</si>
  <si>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</si>
  <si>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</si>
  <si>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</si>
  <si>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</si>
  <si>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</si>
  <si>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</si>
  <si>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</si>
  <si>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</si>
  <si>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</si>
  <si>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</si>
  <si>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</si>
  <si>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</si>
  <si>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</si>
  <si>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</si>
  <si>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</si>
  <si>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</si>
  <si>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</si>
  <si>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</si>
  <si>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</si>
  <si>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</si>
  <si>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</si>
  <si>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</si>
  <si>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</si>
  <si>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</si>
  <si>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</si>
  <si>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</si>
  <si>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</si>
  <si>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</si>
  <si>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</si>
  <si>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</si>
  <si>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</si>
  <si>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</si>
  <si>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</si>
  <si>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</si>
  <si>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</si>
  <si>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</si>
  <si>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</si>
  <si>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</si>
  <si>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</si>
  <si>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</si>
  <si>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</si>
  <si>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</si>
  <si>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</si>
  <si>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</si>
  <si>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</si>
  <si>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</si>
  <si>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</si>
  <si>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</si>
  <si>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</si>
  <si>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</si>
  <si>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</si>
  <si>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</si>
  <si>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</si>
  <si>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</si>
  <si>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</si>
  <si>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</si>
  <si>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</si>
  <si>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</si>
  <si>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</si>
  <si>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</si>
  <si>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</si>
  <si>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</si>
  <si>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</si>
  <si>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</si>
  <si>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</si>
  <si>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</si>
  <si>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</si>
  <si>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</si>
  <si>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</si>
  <si>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</si>
  <si>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</si>
  <si>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</si>
  <si>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</si>
  <si>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</si>
  <si>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</si>
  <si>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</si>
  <si>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</si>
  <si>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</si>
  <si>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</si>
  <si>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</si>
  <si>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</si>
  <si>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</si>
  <si>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</si>
  <si>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</si>
  <si>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</si>
  <si>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</si>
  <si>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</si>
  <si>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</si>
  <si>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</si>
  <si>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</si>
  <si>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</si>
  <si>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</si>
  <si>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</si>
  <si>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</si>
  <si>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</si>
  <si>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</si>
  <si>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</si>
  <si>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</si>
  <si>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</si>
  <si>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</si>
  <si>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</si>
  <si>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</si>
  <si>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</si>
  <si>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</si>
  <si>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</si>
  <si>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</si>
  <si>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</si>
  <si>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</si>
  <si>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</si>
  <si>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</si>
  <si>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</si>
  <si>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</si>
  <si>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PCM-20251120-00000026</t>
  </si>
  <si>
    <t>Critical</t>
  </si>
  <si>
    <t>night access , USF area , team will move moring</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</si>
  <si>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</si>
  <si>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</si>
  <si>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</si>
  <si>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</si>
  <si>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</si>
  <si>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</si>
  <si>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</si>
  <si>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</si>
  <si>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</si>
  <si>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</si>
  <si>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</si>
  <si>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</si>
  <si>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</si>
  <si>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</si>
  <si>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</si>
  <si>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</si>
  <si>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</si>
  <si>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</si>
  <si>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</si>
  <si>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</si>
  <si>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</si>
  <si>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</si>
  <si>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</si>
  <si>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</si>
  <si>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</si>
  <si>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</si>
  <si>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</si>
  <si>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</si>
  <si>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</si>
  <si>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</si>
  <si>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</si>
  <si>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</si>
  <si>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</si>
  <si>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</si>
  <si>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</si>
  <si>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</si>
  <si>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</si>
  <si>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</si>
  <si>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</si>
  <si>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</si>
  <si>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</si>
  <si>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</si>
  <si>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</si>
  <si>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</si>
  <si>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</si>
  <si>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</si>
  <si>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</si>
  <si>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</si>
  <si>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</si>
  <si>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</si>
  <si>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</si>
  <si>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</si>
  <si>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</si>
  <si>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</si>
  <si>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</si>
  <si>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</si>
  <si>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</si>
  <si>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</si>
  <si>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</si>
  <si>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</si>
  <si>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</si>
  <si>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</si>
  <si>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</si>
  <si>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</si>
  <si>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</si>
  <si>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</si>
  <si>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</si>
  <si>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</si>
  <si>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</si>
  <si>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</si>
  <si>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</si>
  <si>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</si>
  <si>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</si>
  <si>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</si>
  <si>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</si>
  <si>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</si>
  <si>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</si>
  <si>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</si>
  <si>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</si>
  <si>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PCM-20250616-00002875</t>
  </si>
  <si>
    <t>Site located inside Palace Access issue Escalated to SMT</t>
  </si>
  <si>
    <t>PCM-20251120-00000089</t>
  </si>
  <si>
    <t>30 min</t>
  </si>
  <si>
    <t>PCM-20251120-00000079</t>
  </si>
  <si>
    <t xml:space="preserve">Cell Unavailable at RIY2M8280-P2-L900-L800 @ Sceco // Site is located inside security Forces Premises </t>
  </si>
  <si>
    <t xml:space="preserve"> PCM-20250215-00000830 </t>
  </si>
  <si>
    <t>LTE site still down and  site located in aramco area access issue need special permission</t>
  </si>
  <si>
    <t>PCM-20251119-00001952</t>
  </si>
  <si>
    <t xml:space="preserve">Access night issue, USF area </t>
  </si>
  <si>
    <t>PCM-20251119-00002121</t>
  </si>
  <si>
    <t>EM tea facing major issue at site and other team on the way to check</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</si>
  <si>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</si>
  <si>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</si>
  <si>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</si>
  <si>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</si>
  <si>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</si>
  <si>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</si>
  <si>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</si>
  <si>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</si>
  <si>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PCM-20251120-00000012</t>
  </si>
  <si>
    <t>EM team moved ETA: 25 min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</si>
</sst>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6">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
      <sz val="12"/>
      <color theme="1"/>
      <name val="Aptos"/>
      <charset val="1"/>
    </font>
    <font>
      <sz val="11"/>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8">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5" xfId="1" applyNumberFormat="1" applyFont="1" applyFill="1" applyBorder="1" applyAlignment="1">
      <alignment horizontal="center" vertical="center"/>
    </xf>
    <xf numFmtId="0" fontId="33" fillId="7" borderId="1" xfId="1" applyFont="1" applyFill="1" applyBorder="1" applyAlignment="1">
      <alignment horizontal="center" vertical="center"/>
    </xf>
    <xf numFmtId="166" fontId="33" fillId="7" borderId="1" xfId="1" applyNumberFormat="1" applyFont="1" applyFill="1" applyBorder="1" applyAlignment="1">
      <alignment horizontal="center" vertical="center"/>
    </xf>
    <xf numFmtId="165" fontId="33" fillId="7" borderId="1" xfId="1" applyNumberFormat="1" applyFont="1" applyFill="1" applyBorder="1" applyAlignment="1">
      <alignment horizontal="center" vertical="center"/>
    </xf>
    <xf numFmtId="164" fontId="33" fillId="7" borderId="1" xfId="1" applyNumberFormat="1" applyFont="1" applyFill="1" applyBorder="1" applyAlignment="1">
      <alignment horizontal="center" vertical="center"/>
    </xf>
    <xf numFmtId="0" fontId="33" fillId="7" borderId="1" xfId="1" applyFont="1" applyFill="1" applyBorder="1" applyAlignment="1">
      <alignment horizontal="center" vertical="center" wrapText="1"/>
    </xf>
    <xf numFmtId="0" fontId="33" fillId="7" borderId="6" xfId="1" applyFont="1" applyFill="1" applyBorder="1" applyAlignment="1">
      <alignment horizontal="center" vertical="center"/>
    </xf>
    <xf numFmtId="0" fontId="34" fillId="0" borderId="0" xfId="0" applyFont="1"/>
    <xf numFmtId="0" fontId="35" fillId="0" borderId="0" xfId="0" applyFont="1"/>
    <xf numFmtId="0" fontId="8" fillId="9" borderId="9" xfId="0" applyFont="1" applyFill="1" applyBorder="1" applyAlignment="1">
      <alignment horizontal="center" vertical="center" wrapText="1"/>
    </xf>
    <xf numFmtId="0" fontId="33" fillId="7" borderId="5" xfId="0" applyNumberFormat="1"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3" fillId="7" borderId="18" xfId="0" applyNumberFormat="1" applyFont="1" applyFill="1" applyBorder="1" applyAlignment="1">
      <alignment horizontal="center" vertical="center"/>
    </xf>
    <xf numFmtId="0" fontId="33" fillId="7" borderId="7" xfId="0" applyFont="1" applyFill="1" applyBorder="1" applyAlignment="1">
      <alignment horizontal="center" vertical="center"/>
    </xf>
    <xf numFmtId="166" fontId="33" fillId="7" borderId="7" xfId="0" applyNumberFormat="1" applyFont="1" applyFill="1" applyBorder="1" applyAlignment="1">
      <alignment horizontal="center" vertical="center"/>
    </xf>
    <xf numFmtId="165" fontId="33" fillId="7" borderId="7" xfId="0" applyNumberFormat="1" applyFont="1" applyFill="1" applyBorder="1" applyAlignment="1">
      <alignment horizontal="center" vertical="center"/>
    </xf>
    <xf numFmtId="164" fontId="33" fillId="7" borderId="7" xfId="0" applyNumberFormat="1" applyFont="1" applyFill="1" applyBorder="1" applyAlignment="1">
      <alignment horizontal="center" vertical="center"/>
    </xf>
    <xf numFmtId="0" fontId="33" fillId="7" borderId="7" xfId="0" applyFont="1" applyFill="1" applyBorder="1" applyAlignment="1">
      <alignment horizontal="center" vertical="center" wrapText="1"/>
    </xf>
    <xf numFmtId="0" fontId="33" fillId="7" borderId="19" xfId="0" applyFont="1" applyFill="1" applyBorder="1" applyAlignment="1">
      <alignment horizontal="center" vertical="center"/>
    </xf>
    <xf numFmtId="0" fontId="33" fillId="7" borderId="7" xfId="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66" totalsRowShown="0" headerRowDxfId="174" dataDxfId="173" headerRowBorderDxfId="171" tableBorderDxfId="172" totalsRowBorderDxfId="170">
  <autoFilter ref="A1:L66"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85" totalsRowShown="0" headerRowDxfId="157" dataDxfId="156" headerRowBorderDxfId="154" tableBorderDxfId="155" totalsRowBorderDxfId="153">
  <autoFilter ref="A1:CJ18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74" totalsRowShown="0" headerRowDxfId="64" dataDxfId="63" headerRowBorderDxfId="61" tableBorderDxfId="62">
  <autoFilter ref="A1:L97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79" totalsRowShown="0" headerRowDxfId="48" dataDxfId="47" headerRowBorderDxfId="45" tableBorderDxfId="46" totalsRowBorderDxfId="44">
  <autoFilter ref="A1:L47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37" totalsRowShown="0" headerRowDxfId="31" dataDxfId="30" headerRowBorderDxfId="28" tableBorderDxfId="29">
  <autoFilter ref="A1:L137"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52" totalsRowShown="0" headerRowDxfId="15" dataDxfId="14" headerRowBorderDxfId="12" tableBorderDxfId="13">
  <autoFilter ref="A1:L5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6"/>
  <sheetViews>
    <sheetView tabSelected="1" workbookViewId="0">
      <selection activeCell="D4" sqref="D4"/>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G65" ca="1" si="0">IFERROR(NOW()-F2,"-")</f>
        <v>318.11527083333203</v>
      </c>
      <c r="H2" s="76">
        <v>45662.943402777775</v>
      </c>
      <c r="I2" s="59" t="str">
        <f>IFERROR(VLOOKUP(D2,DB!A:F,6,0),"")</f>
        <v>Generator-SG</v>
      </c>
      <c r="J2" s="59" t="str">
        <f>IFERROR(VLOOKUP(D2,DB!A:G,7,0),"")</f>
        <v>Dead</v>
      </c>
      <c r="K2" s="67" t="s">
        <v>39022</v>
      </c>
      <c r="L2" s="65" t="str">
        <f>IFERROR(VLOOKUP(D2,DB!A:I,9,0),"")</f>
        <v>Latis</v>
      </c>
    </row>
    <row r="3" spans="1:15" ht="15" customHeight="1">
      <c r="A3" s="133" t="s">
        <v>39023</v>
      </c>
      <c r="B3" s="134" t="str">
        <f>IFERROR(VLOOKUP(D3,DB!A:K,11,0),"")</f>
        <v>R1</v>
      </c>
      <c r="C3" s="134">
        <v>1</v>
      </c>
      <c r="D3" s="78" t="s">
        <v>18437</v>
      </c>
      <c r="E3" s="135" t="s">
        <v>39024</v>
      </c>
      <c r="F3" s="136">
        <v>45981.023738425924</v>
      </c>
      <c r="G3" s="137">
        <f t="shared" ca="1" si="0"/>
        <v>3.9958333334652707E-2</v>
      </c>
      <c r="H3" s="136">
        <v>45981.018692129626</v>
      </c>
      <c r="I3" s="134" t="str">
        <f>IFERROR(VLOOKUP(D3,DB!A:F,6,0),"")</f>
        <v>Generator-SG</v>
      </c>
      <c r="J3" s="134" t="str">
        <f>IFERROR(VLOOKUP(D3,DB!A:G,7,0),"")</f>
        <v>Good</v>
      </c>
      <c r="K3" s="138" t="s">
        <v>39025</v>
      </c>
      <c r="L3" s="139" t="str">
        <f>IFERROR(VLOOKUP(D3,DB!A:I,9,0),"")</f>
        <v>Latis</v>
      </c>
    </row>
    <row r="4" spans="1:15" ht="15" customHeight="1">
      <c r="A4" s="150"/>
      <c r="B4" s="151" t="str">
        <f>IFERROR(VLOOKUP(D4,DB!A:K,11,0),"")</f>
        <v/>
      </c>
      <c r="C4" s="151"/>
      <c r="D4" s="78"/>
      <c r="E4" s="152"/>
      <c r="F4" s="153"/>
      <c r="G4" s="154">
        <f t="shared" ca="1" si="0"/>
        <v>45981.063696759258</v>
      </c>
      <c r="H4" s="153"/>
      <c r="I4" s="151" t="str">
        <f>IFERROR(VLOOKUP(D4,DB!A:F,6,0),"")</f>
        <v/>
      </c>
      <c r="J4" s="151" t="str">
        <f>IFERROR(VLOOKUP(D4,DB!A:G,7,0),"")</f>
        <v/>
      </c>
      <c r="K4" s="155"/>
      <c r="L4" s="156" t="str">
        <f>IFERROR(VLOOKUP(D4,DB!A:I,9,0),"")</f>
        <v/>
      </c>
    </row>
    <row r="5" spans="1:15" ht="15" customHeight="1">
      <c r="A5" s="143"/>
      <c r="B5" s="144" t="str">
        <f>IFERROR(VLOOKUP(D5,DB!A:K,11,0),"")</f>
        <v/>
      </c>
      <c r="C5" s="144"/>
      <c r="D5" s="134"/>
      <c r="E5" s="145"/>
      <c r="F5" s="146"/>
      <c r="G5" s="147">
        <f t="shared" ca="1" si="0"/>
        <v>45981.063696759258</v>
      </c>
      <c r="H5" s="146"/>
      <c r="I5" s="144" t="str">
        <f>IFERROR(VLOOKUP(D5,DB!A:F,6,0),"")</f>
        <v/>
      </c>
      <c r="J5" s="144" t="str">
        <f>IFERROR(VLOOKUP(D5,DB!A:G,7,0),"")</f>
        <v/>
      </c>
      <c r="K5" s="148"/>
      <c r="L5" s="149" t="str">
        <f>IFERROR(VLOOKUP(D5,DB!A:I,9,0),"")</f>
        <v/>
      </c>
    </row>
    <row r="6" spans="1:15" ht="15" customHeight="1">
      <c r="A6" s="143"/>
      <c r="B6" s="144" t="str">
        <f>IFERROR(VLOOKUP(D6,DB!A:K,11,0),"")</f>
        <v/>
      </c>
      <c r="C6" s="144"/>
      <c r="D6" s="134"/>
      <c r="E6" s="145"/>
      <c r="F6" s="146"/>
      <c r="G6" s="147">
        <f t="shared" ca="1" si="0"/>
        <v>45981.063696759258</v>
      </c>
      <c r="H6" s="146"/>
      <c r="I6" s="144" t="str">
        <f>IFERROR(VLOOKUP(D6,DB!A:F,6,0),"")</f>
        <v/>
      </c>
      <c r="J6" s="144" t="str">
        <f>IFERROR(VLOOKUP(D6,DB!A:G,7,0),"")</f>
        <v/>
      </c>
      <c r="K6" s="148"/>
      <c r="L6" s="149" t="str">
        <f>IFERROR(VLOOKUP(D6,DB!A:I,9,0),"")</f>
        <v/>
      </c>
    </row>
    <row r="7" spans="1:15" ht="15" customHeight="1">
      <c r="A7" s="143"/>
      <c r="B7" s="144" t="str">
        <f>IFERROR(VLOOKUP(D7,DB!A:K,11,0),"")</f>
        <v/>
      </c>
      <c r="C7" s="144"/>
      <c r="D7" s="134"/>
      <c r="E7" s="145"/>
      <c r="F7" s="146"/>
      <c r="G7" s="147">
        <f t="shared" ca="1" si="0"/>
        <v>45981.063696759258</v>
      </c>
      <c r="H7" s="146"/>
      <c r="I7" s="144" t="str">
        <f>IFERROR(VLOOKUP(D7,DB!A:F,6,0),"")</f>
        <v/>
      </c>
      <c r="J7" s="144" t="str">
        <f>IFERROR(VLOOKUP(D7,DB!A:G,7,0),"")</f>
        <v/>
      </c>
      <c r="K7" s="148"/>
      <c r="L7" s="149" t="str">
        <f>IFERROR(VLOOKUP(D7,DB!A:I,9,0),"")</f>
        <v/>
      </c>
    </row>
    <row r="8" spans="1:15" ht="15" customHeight="1">
      <c r="A8" s="143"/>
      <c r="B8" s="144" t="str">
        <f>IFERROR(VLOOKUP(D8,DB!A:K,11,0),"")</f>
        <v/>
      </c>
      <c r="C8" s="144"/>
      <c r="D8" s="134"/>
      <c r="E8" s="145"/>
      <c r="F8" s="146"/>
      <c r="G8" s="147">
        <f t="shared" ca="1" si="0"/>
        <v>45981.063696759258</v>
      </c>
      <c r="H8" s="146"/>
      <c r="I8" s="144" t="str">
        <f>IFERROR(VLOOKUP(D8,DB!A:F,6,0),"")</f>
        <v/>
      </c>
      <c r="J8" s="144" t="str">
        <f>IFERROR(VLOOKUP(D8,DB!A:G,7,0),"")</f>
        <v/>
      </c>
      <c r="K8" s="148"/>
      <c r="L8" s="149" t="str">
        <f>IFERROR(VLOOKUP(D8,DB!A:I,9,0),"")</f>
        <v/>
      </c>
    </row>
    <row r="9" spans="1:15" ht="15" customHeight="1">
      <c r="A9" s="143"/>
      <c r="B9" s="144" t="str">
        <f>IFERROR(VLOOKUP(D9,DB!A:K,11,0),"")</f>
        <v/>
      </c>
      <c r="C9" s="144"/>
      <c r="D9" s="134"/>
      <c r="E9" s="145"/>
      <c r="F9" s="146"/>
      <c r="G9" s="147">
        <f t="shared" ca="1" si="0"/>
        <v>45981.063696759258</v>
      </c>
      <c r="H9" s="146"/>
      <c r="I9" s="144" t="str">
        <f>IFERROR(VLOOKUP(D9,DB!A:F,6,0),"")</f>
        <v/>
      </c>
      <c r="J9" s="144" t="str">
        <f>IFERROR(VLOOKUP(D9,DB!A:G,7,0),"")</f>
        <v/>
      </c>
      <c r="K9" s="148"/>
      <c r="L9" s="149" t="str">
        <f>IFERROR(VLOOKUP(D9,DB!A:I,9,0),"")</f>
        <v/>
      </c>
    </row>
    <row r="10" spans="1:15" ht="15" customHeight="1">
      <c r="A10" s="143"/>
      <c r="B10" s="144" t="str">
        <f>IFERROR(VLOOKUP(D10,DB!A:K,11,0),"")</f>
        <v/>
      </c>
      <c r="C10" s="144"/>
      <c r="D10" s="134"/>
      <c r="E10" s="145"/>
      <c r="F10" s="146"/>
      <c r="G10" s="147">
        <f t="shared" ca="1" si="0"/>
        <v>45981.063696759258</v>
      </c>
      <c r="H10" s="146"/>
      <c r="I10" s="144" t="str">
        <f>IFERROR(VLOOKUP(D10,DB!A:F,6,0),"")</f>
        <v/>
      </c>
      <c r="J10" s="144" t="str">
        <f>IFERROR(VLOOKUP(D10,DB!A:G,7,0),"")</f>
        <v/>
      </c>
      <c r="K10" s="148"/>
      <c r="L10" s="149" t="str">
        <f>IFERROR(VLOOKUP(D10,DB!A:I,9,0),"")</f>
        <v/>
      </c>
    </row>
    <row r="11" spans="1:15" ht="15" customHeight="1">
      <c r="A11" s="143"/>
      <c r="B11" s="144" t="str">
        <f>IFERROR(VLOOKUP(D11,DB!A:K,11,0),"")</f>
        <v/>
      </c>
      <c r="C11" s="144"/>
      <c r="D11" s="134"/>
      <c r="E11" s="145"/>
      <c r="F11" s="146"/>
      <c r="G11" s="147">
        <f t="shared" ca="1" si="0"/>
        <v>45981.063696759258</v>
      </c>
      <c r="H11" s="146"/>
      <c r="I11" s="144" t="str">
        <f>IFERROR(VLOOKUP(D11,DB!A:F,6,0),"")</f>
        <v/>
      </c>
      <c r="J11" s="144" t="str">
        <f>IFERROR(VLOOKUP(D11,DB!A:G,7,0),"")</f>
        <v/>
      </c>
      <c r="K11" s="148"/>
      <c r="L11" s="149" t="str">
        <f>IFERROR(VLOOKUP(D11,DB!A:I,9,0),"")</f>
        <v/>
      </c>
    </row>
    <row r="12" spans="1:15" ht="15" customHeight="1">
      <c r="A12" s="143"/>
      <c r="B12" s="144" t="str">
        <f>IFERROR(VLOOKUP(D12,DB!A:K,11,0),"")</f>
        <v/>
      </c>
      <c r="C12" s="144"/>
      <c r="D12" s="134"/>
      <c r="E12" s="145"/>
      <c r="F12" s="146"/>
      <c r="G12" s="147">
        <f t="shared" ca="1" si="0"/>
        <v>45981.063696759258</v>
      </c>
      <c r="H12" s="146"/>
      <c r="I12" s="144" t="str">
        <f>IFERROR(VLOOKUP(D12,DB!A:F,6,0),"")</f>
        <v/>
      </c>
      <c r="J12" s="144" t="str">
        <f>IFERROR(VLOOKUP(D12,DB!A:G,7,0),"")</f>
        <v/>
      </c>
      <c r="K12" s="148"/>
      <c r="L12" s="149" t="str">
        <f>IFERROR(VLOOKUP(D12,DB!A:I,9,0),"")</f>
        <v/>
      </c>
    </row>
    <row r="13" spans="1:15" ht="15" customHeight="1">
      <c r="A13" s="143"/>
      <c r="B13" s="144" t="str">
        <f>IFERROR(VLOOKUP(D13,DB!A:K,11,0),"")</f>
        <v/>
      </c>
      <c r="C13" s="144"/>
      <c r="D13" s="134"/>
      <c r="E13" s="145"/>
      <c r="F13" s="146"/>
      <c r="G13" s="147">
        <f t="shared" ca="1" si="0"/>
        <v>45981.063696759258</v>
      </c>
      <c r="H13" s="146"/>
      <c r="I13" s="144" t="str">
        <f>IFERROR(VLOOKUP(D13,DB!A:F,6,0),"")</f>
        <v/>
      </c>
      <c r="J13" s="144" t="str">
        <f>IFERROR(VLOOKUP(D13,DB!A:G,7,0),"")</f>
        <v/>
      </c>
      <c r="K13" s="148"/>
      <c r="L13" s="149" t="str">
        <f>IFERROR(VLOOKUP(D13,DB!A:I,9,0),"")</f>
        <v/>
      </c>
    </row>
    <row r="14" spans="1:15" ht="15" customHeight="1">
      <c r="A14" s="143"/>
      <c r="B14" s="144" t="str">
        <f>IFERROR(VLOOKUP(D14,DB!A:K,11,0),"")</f>
        <v/>
      </c>
      <c r="C14" s="144"/>
      <c r="D14" s="134"/>
      <c r="E14" s="145"/>
      <c r="F14" s="146"/>
      <c r="G14" s="147">
        <f t="shared" ca="1" si="0"/>
        <v>45981.063696759258</v>
      </c>
      <c r="H14" s="146"/>
      <c r="I14" s="144" t="str">
        <f>IFERROR(VLOOKUP(D14,DB!A:F,6,0),"")</f>
        <v/>
      </c>
      <c r="J14" s="144" t="str">
        <f>IFERROR(VLOOKUP(D14,DB!A:G,7,0),"")</f>
        <v/>
      </c>
      <c r="K14" s="148"/>
      <c r="L14" s="149" t="str">
        <f>IFERROR(VLOOKUP(D14,DB!A:I,9,0),"")</f>
        <v/>
      </c>
    </row>
    <row r="15" spans="1:15" ht="15" customHeight="1">
      <c r="A15" s="143"/>
      <c r="B15" s="144" t="str">
        <f>IFERROR(VLOOKUP(D15,DB!A:K,11,0),"")</f>
        <v/>
      </c>
      <c r="C15" s="144"/>
      <c r="D15" s="134"/>
      <c r="E15" s="145"/>
      <c r="F15" s="146"/>
      <c r="G15" s="147">
        <f t="shared" ca="1" si="0"/>
        <v>45981.063696759258</v>
      </c>
      <c r="H15" s="146"/>
      <c r="I15" s="144" t="str">
        <f>IFERROR(VLOOKUP(D15,DB!A:F,6,0),"")</f>
        <v/>
      </c>
      <c r="J15" s="144" t="str">
        <f>IFERROR(VLOOKUP(D15,DB!A:G,7,0),"")</f>
        <v/>
      </c>
      <c r="K15" s="148"/>
      <c r="L15" s="149" t="str">
        <f>IFERROR(VLOOKUP(D15,DB!A:I,9,0),"")</f>
        <v/>
      </c>
    </row>
    <row r="16" spans="1:15" ht="15" customHeight="1">
      <c r="A16" s="143"/>
      <c r="B16" s="144" t="str">
        <f>IFERROR(VLOOKUP(D16,DB!A:K,11,0),"")</f>
        <v/>
      </c>
      <c r="C16" s="144"/>
      <c r="D16" s="134"/>
      <c r="E16" s="145"/>
      <c r="F16" s="146"/>
      <c r="G16" s="147">
        <f t="shared" ca="1" si="0"/>
        <v>45981.063696759258</v>
      </c>
      <c r="H16" s="146"/>
      <c r="I16" s="144" t="str">
        <f>IFERROR(VLOOKUP(D16,DB!A:F,6,0),"")</f>
        <v/>
      </c>
      <c r="J16" s="144" t="str">
        <f>IFERROR(VLOOKUP(D16,DB!A:G,7,0),"")</f>
        <v/>
      </c>
      <c r="K16" s="148"/>
      <c r="L16" s="149" t="str">
        <f>IFERROR(VLOOKUP(D16,DB!A:I,9,0),"")</f>
        <v/>
      </c>
    </row>
    <row r="17" spans="1:12" ht="15" customHeight="1">
      <c r="A17" s="143"/>
      <c r="B17" s="144" t="str">
        <f>IFERROR(VLOOKUP(D17,DB!A:K,11,0),"")</f>
        <v/>
      </c>
      <c r="C17" s="144"/>
      <c r="D17" s="134"/>
      <c r="E17" s="145"/>
      <c r="F17" s="146"/>
      <c r="G17" s="147">
        <f t="shared" ca="1" si="0"/>
        <v>45981.063696759258</v>
      </c>
      <c r="H17" s="146"/>
      <c r="I17" s="144" t="str">
        <f>IFERROR(VLOOKUP(D17,DB!A:F,6,0),"")</f>
        <v/>
      </c>
      <c r="J17" s="144" t="str">
        <f>IFERROR(VLOOKUP(D17,DB!A:G,7,0),"")</f>
        <v/>
      </c>
      <c r="K17" s="148"/>
      <c r="L17" s="149" t="str">
        <f>IFERROR(VLOOKUP(D17,DB!A:I,9,0),"")</f>
        <v/>
      </c>
    </row>
    <row r="18" spans="1:12" ht="15" customHeight="1">
      <c r="A18" s="143"/>
      <c r="B18" s="144" t="str">
        <f>IFERROR(VLOOKUP(D18,DB!A:K,11,0),"")</f>
        <v/>
      </c>
      <c r="C18" s="144"/>
      <c r="D18" s="134"/>
      <c r="E18" s="145"/>
      <c r="F18" s="146"/>
      <c r="G18" s="147">
        <f t="shared" ca="1" si="0"/>
        <v>45981.063696759258</v>
      </c>
      <c r="H18" s="146"/>
      <c r="I18" s="144" t="str">
        <f>IFERROR(VLOOKUP(D18,DB!A:F,6,0),"")</f>
        <v/>
      </c>
      <c r="J18" s="144" t="str">
        <f>IFERROR(VLOOKUP(D18,DB!A:G,7,0),"")</f>
        <v/>
      </c>
      <c r="K18" s="148"/>
      <c r="L18" s="149" t="str">
        <f>IFERROR(VLOOKUP(D18,DB!A:I,9,0),"")</f>
        <v/>
      </c>
    </row>
    <row r="19" spans="1:12" ht="15" customHeight="1">
      <c r="A19" s="143"/>
      <c r="B19" s="144" t="str">
        <f>IFERROR(VLOOKUP(D19,DB!A:K,11,0),"")</f>
        <v/>
      </c>
      <c r="C19" s="144"/>
      <c r="D19" s="134"/>
      <c r="E19" s="145"/>
      <c r="F19" s="146"/>
      <c r="G19" s="147">
        <f t="shared" ca="1" si="0"/>
        <v>45981.063696759258</v>
      </c>
      <c r="H19" s="146"/>
      <c r="I19" s="144" t="str">
        <f>IFERROR(VLOOKUP(D19,DB!A:F,6,0),"")</f>
        <v/>
      </c>
      <c r="J19" s="144" t="str">
        <f>IFERROR(VLOOKUP(D19,DB!A:G,7,0),"")</f>
        <v/>
      </c>
      <c r="K19" s="148"/>
      <c r="L19" s="149" t="str">
        <f>IFERROR(VLOOKUP(D19,DB!A:I,9,0),"")</f>
        <v/>
      </c>
    </row>
    <row r="20" spans="1:12" ht="15" customHeight="1">
      <c r="A20" s="143"/>
      <c r="B20" s="144" t="str">
        <f>IFERROR(VLOOKUP(D20,DB!A:K,11,0),"")</f>
        <v/>
      </c>
      <c r="C20" s="144"/>
      <c r="D20" s="134"/>
      <c r="E20" s="145"/>
      <c r="F20" s="146"/>
      <c r="G20" s="147">
        <f t="shared" ca="1" si="0"/>
        <v>45981.063696759258</v>
      </c>
      <c r="H20" s="146"/>
      <c r="I20" s="144" t="str">
        <f>IFERROR(VLOOKUP(D20,DB!A:F,6,0),"")</f>
        <v/>
      </c>
      <c r="J20" s="144" t="str">
        <f>IFERROR(VLOOKUP(D20,DB!A:G,7,0),"")</f>
        <v/>
      </c>
      <c r="K20" s="148"/>
      <c r="L20" s="149" t="str">
        <f>IFERROR(VLOOKUP(D20,DB!A:I,9,0),"")</f>
        <v/>
      </c>
    </row>
    <row r="21" spans="1:12" ht="15" customHeight="1">
      <c r="A21" s="143"/>
      <c r="B21" s="144" t="str">
        <f>IFERROR(VLOOKUP(D21,DB!A:K,11,0),"")</f>
        <v/>
      </c>
      <c r="C21" s="144"/>
      <c r="D21" s="134"/>
      <c r="E21" s="145"/>
      <c r="F21" s="146"/>
      <c r="G21" s="147">
        <f t="shared" ca="1" si="0"/>
        <v>45981.063696759258</v>
      </c>
      <c r="H21" s="146"/>
      <c r="I21" s="144" t="str">
        <f>IFERROR(VLOOKUP(D21,DB!A:F,6,0),"")</f>
        <v/>
      </c>
      <c r="J21" s="144" t="str">
        <f>IFERROR(VLOOKUP(D21,DB!A:G,7,0),"")</f>
        <v/>
      </c>
      <c r="K21" s="148"/>
      <c r="L21" s="149" t="str">
        <f>IFERROR(VLOOKUP(D21,DB!A:I,9,0),"")</f>
        <v/>
      </c>
    </row>
    <row r="22" spans="1:12" ht="15" customHeight="1">
      <c r="A22" s="143"/>
      <c r="B22" s="144" t="str">
        <f>IFERROR(VLOOKUP(D22,DB!A:K,11,0),"")</f>
        <v/>
      </c>
      <c r="C22" s="144"/>
      <c r="D22" s="134"/>
      <c r="E22" s="145"/>
      <c r="F22" s="146"/>
      <c r="G22" s="147">
        <f t="shared" ca="1" si="0"/>
        <v>45981.063696759258</v>
      </c>
      <c r="H22" s="146"/>
      <c r="I22" s="144" t="str">
        <f>IFERROR(VLOOKUP(D22,DB!A:F,6,0),"")</f>
        <v/>
      </c>
      <c r="J22" s="144" t="str">
        <f>IFERROR(VLOOKUP(D22,DB!A:G,7,0),"")</f>
        <v/>
      </c>
      <c r="K22" s="148"/>
      <c r="L22" s="149" t="str">
        <f>IFERROR(VLOOKUP(D22,DB!A:I,9,0),"")</f>
        <v/>
      </c>
    </row>
    <row r="23" spans="1:12" ht="15" customHeight="1">
      <c r="A23" s="143"/>
      <c r="B23" s="144" t="str">
        <f>IFERROR(VLOOKUP(D23,DB!A:K,11,0),"")</f>
        <v/>
      </c>
      <c r="C23" s="144"/>
      <c r="D23" s="134"/>
      <c r="E23" s="145"/>
      <c r="F23" s="146"/>
      <c r="G23" s="147">
        <f t="shared" ca="1" si="0"/>
        <v>45981.063696759258</v>
      </c>
      <c r="H23" s="146"/>
      <c r="I23" s="144" t="str">
        <f>IFERROR(VLOOKUP(D23,DB!A:F,6,0),"")</f>
        <v/>
      </c>
      <c r="J23" s="144" t="str">
        <f>IFERROR(VLOOKUP(D23,DB!A:G,7,0),"")</f>
        <v/>
      </c>
      <c r="K23" s="148"/>
      <c r="L23" s="149" t="str">
        <f>IFERROR(VLOOKUP(D23,DB!A:I,9,0),"")</f>
        <v/>
      </c>
    </row>
    <row r="24" spans="1:12" ht="15" customHeight="1">
      <c r="A24" s="143"/>
      <c r="B24" s="144" t="str">
        <f>IFERROR(VLOOKUP(D24,DB!A:K,11,0),"")</f>
        <v/>
      </c>
      <c r="C24" s="144"/>
      <c r="D24" s="134"/>
      <c r="E24" s="145"/>
      <c r="F24" s="146"/>
      <c r="G24" s="147">
        <f t="shared" ca="1" si="0"/>
        <v>45981.063696759258</v>
      </c>
      <c r="H24" s="146"/>
      <c r="I24" s="144" t="str">
        <f>IFERROR(VLOOKUP(D24,DB!A:F,6,0),"")</f>
        <v/>
      </c>
      <c r="J24" s="144" t="str">
        <f>IFERROR(VLOOKUP(D24,DB!A:G,7,0),"")</f>
        <v/>
      </c>
      <c r="K24" s="148"/>
      <c r="L24" s="149" t="str">
        <f>IFERROR(VLOOKUP(D24,DB!A:I,9,0),"")</f>
        <v/>
      </c>
    </row>
    <row r="25" spans="1:12" ht="15" customHeight="1">
      <c r="A25" s="143"/>
      <c r="B25" s="144" t="str">
        <f>IFERROR(VLOOKUP(D25,DB!A:K,11,0),"")</f>
        <v/>
      </c>
      <c r="C25" s="144"/>
      <c r="D25" s="134"/>
      <c r="E25" s="145"/>
      <c r="F25" s="146"/>
      <c r="G25" s="147">
        <f t="shared" ca="1" si="0"/>
        <v>45981.063696759258</v>
      </c>
      <c r="H25" s="146"/>
      <c r="I25" s="144" t="str">
        <f>IFERROR(VLOOKUP(D25,DB!A:F,6,0),"")</f>
        <v/>
      </c>
      <c r="J25" s="144" t="str">
        <f>IFERROR(VLOOKUP(D25,DB!A:G,7,0),"")</f>
        <v/>
      </c>
      <c r="K25" s="148"/>
      <c r="L25" s="149" t="str">
        <f>IFERROR(VLOOKUP(D25,DB!A:I,9,0),"")</f>
        <v/>
      </c>
    </row>
    <row r="26" spans="1:12" ht="15" customHeight="1">
      <c r="A26" s="143"/>
      <c r="B26" s="144" t="str">
        <f>IFERROR(VLOOKUP(D26,DB!A:K,11,0),"")</f>
        <v/>
      </c>
      <c r="C26" s="144"/>
      <c r="D26" s="134"/>
      <c r="E26" s="145"/>
      <c r="F26" s="146"/>
      <c r="G26" s="147">
        <f t="shared" ca="1" si="0"/>
        <v>45981.063696759258</v>
      </c>
      <c r="H26" s="146"/>
      <c r="I26" s="144" t="str">
        <f>IFERROR(VLOOKUP(D26,DB!A:F,6,0),"")</f>
        <v/>
      </c>
      <c r="J26" s="144" t="str">
        <f>IFERROR(VLOOKUP(D26,DB!A:G,7,0),"")</f>
        <v/>
      </c>
      <c r="K26" s="148"/>
      <c r="L26" s="149" t="str">
        <f>IFERROR(VLOOKUP(D26,DB!A:I,9,0),"")</f>
        <v/>
      </c>
    </row>
    <row r="27" spans="1:12" ht="15" customHeight="1">
      <c r="A27" s="143"/>
      <c r="B27" s="144" t="str">
        <f>IFERROR(VLOOKUP(D27,DB!A:K,11,0),"")</f>
        <v/>
      </c>
      <c r="C27" s="144"/>
      <c r="D27" s="134"/>
      <c r="E27" s="145"/>
      <c r="F27" s="146"/>
      <c r="G27" s="147">
        <f t="shared" ca="1" si="0"/>
        <v>45981.063696759258</v>
      </c>
      <c r="H27" s="146"/>
      <c r="I27" s="144" t="str">
        <f>IFERROR(VLOOKUP(D27,DB!A:F,6,0),"")</f>
        <v/>
      </c>
      <c r="J27" s="144" t="str">
        <f>IFERROR(VLOOKUP(D27,DB!A:G,7,0),"")</f>
        <v/>
      </c>
      <c r="K27" s="148"/>
      <c r="L27" s="149" t="str">
        <f>IFERROR(VLOOKUP(D27,DB!A:I,9,0),"")</f>
        <v/>
      </c>
    </row>
    <row r="28" spans="1:12" ht="15" customHeight="1">
      <c r="A28" s="143"/>
      <c r="B28" s="144" t="str">
        <f>IFERROR(VLOOKUP(D28,DB!A:K,11,0),"")</f>
        <v/>
      </c>
      <c r="C28" s="144"/>
      <c r="D28" s="134"/>
      <c r="E28" s="145"/>
      <c r="F28" s="146"/>
      <c r="G28" s="147">
        <f t="shared" ca="1" si="0"/>
        <v>45981.063696759258</v>
      </c>
      <c r="H28" s="146"/>
      <c r="I28" s="144" t="str">
        <f>IFERROR(VLOOKUP(D28,DB!A:F,6,0),"")</f>
        <v/>
      </c>
      <c r="J28" s="144" t="str">
        <f>IFERROR(VLOOKUP(D28,DB!A:G,7,0),"")</f>
        <v/>
      </c>
      <c r="K28" s="148"/>
      <c r="L28" s="149" t="str">
        <f>IFERROR(VLOOKUP(D28,DB!A:I,9,0),"")</f>
        <v/>
      </c>
    </row>
    <row r="29" spans="1:12" ht="15" customHeight="1">
      <c r="A29" s="143"/>
      <c r="B29" s="144" t="str">
        <f>IFERROR(VLOOKUP(D29,DB!A:K,11,0),"")</f>
        <v/>
      </c>
      <c r="C29" s="144"/>
      <c r="D29" s="134"/>
      <c r="E29" s="145"/>
      <c r="F29" s="146"/>
      <c r="G29" s="147">
        <f t="shared" ca="1" si="0"/>
        <v>45981.063696759258</v>
      </c>
      <c r="H29" s="146"/>
      <c r="I29" s="144" t="str">
        <f>IFERROR(VLOOKUP(D29,DB!A:F,6,0),"")</f>
        <v/>
      </c>
      <c r="J29" s="144" t="str">
        <f>IFERROR(VLOOKUP(D29,DB!A:G,7,0),"")</f>
        <v/>
      </c>
      <c r="K29" s="148"/>
      <c r="L29" s="149" t="str">
        <f>IFERROR(VLOOKUP(D29,DB!A:I,9,0),"")</f>
        <v/>
      </c>
    </row>
    <row r="30" spans="1:12" ht="15" customHeight="1">
      <c r="A30" s="143"/>
      <c r="B30" s="144" t="str">
        <f>IFERROR(VLOOKUP(D30,DB!A:K,11,0),"")</f>
        <v/>
      </c>
      <c r="C30" s="144"/>
      <c r="D30" s="134"/>
      <c r="E30" s="145"/>
      <c r="F30" s="146"/>
      <c r="G30" s="147">
        <f t="shared" ca="1" si="0"/>
        <v>45981.063696759258</v>
      </c>
      <c r="H30" s="146"/>
      <c r="I30" s="144" t="str">
        <f>IFERROR(VLOOKUP(D30,DB!A:F,6,0),"")</f>
        <v/>
      </c>
      <c r="J30" s="144" t="str">
        <f>IFERROR(VLOOKUP(D30,DB!A:G,7,0),"")</f>
        <v/>
      </c>
      <c r="K30" s="148"/>
      <c r="L30" s="149" t="str">
        <f>IFERROR(VLOOKUP(D30,DB!A:I,9,0),"")</f>
        <v/>
      </c>
    </row>
    <row r="31" spans="1:12" ht="15" customHeight="1">
      <c r="A31" s="143"/>
      <c r="B31" s="144" t="str">
        <f>IFERROR(VLOOKUP(D31,DB!A:K,11,0),"")</f>
        <v/>
      </c>
      <c r="C31" s="144"/>
      <c r="D31" s="134"/>
      <c r="E31" s="145"/>
      <c r="F31" s="146"/>
      <c r="G31" s="147">
        <f t="shared" ca="1" si="0"/>
        <v>45981.063696759258</v>
      </c>
      <c r="H31" s="146"/>
      <c r="I31" s="144" t="str">
        <f>IFERROR(VLOOKUP(D31,DB!A:F,6,0),"")</f>
        <v/>
      </c>
      <c r="J31" s="144" t="str">
        <f>IFERROR(VLOOKUP(D31,DB!A:G,7,0),"")</f>
        <v/>
      </c>
      <c r="K31" s="148"/>
      <c r="L31" s="149" t="str">
        <f>IFERROR(VLOOKUP(D31,DB!A:I,9,0),"")</f>
        <v/>
      </c>
    </row>
    <row r="32" spans="1:12" ht="15" customHeight="1">
      <c r="A32" s="143"/>
      <c r="B32" s="144" t="str">
        <f>IFERROR(VLOOKUP(D32,DB!A:K,11,0),"")</f>
        <v/>
      </c>
      <c r="C32" s="144"/>
      <c r="D32" s="134"/>
      <c r="E32" s="145"/>
      <c r="F32" s="146"/>
      <c r="G32" s="147">
        <f t="shared" ca="1" si="0"/>
        <v>45981.063696759258</v>
      </c>
      <c r="H32" s="146"/>
      <c r="I32" s="144" t="str">
        <f>IFERROR(VLOOKUP(D32,DB!A:F,6,0),"")</f>
        <v/>
      </c>
      <c r="J32" s="144" t="str">
        <f>IFERROR(VLOOKUP(D32,DB!A:G,7,0),"")</f>
        <v/>
      </c>
      <c r="K32" s="148"/>
      <c r="L32" s="149" t="str">
        <f>IFERROR(VLOOKUP(D32,DB!A:I,9,0),"")</f>
        <v/>
      </c>
    </row>
    <row r="33" spans="1:12" ht="15" customHeight="1">
      <c r="A33" s="143"/>
      <c r="B33" s="144" t="str">
        <f>IFERROR(VLOOKUP(D33,DB!A:K,11,0),"")</f>
        <v/>
      </c>
      <c r="C33" s="144"/>
      <c r="D33" s="134"/>
      <c r="E33" s="145"/>
      <c r="F33" s="146"/>
      <c r="G33" s="147">
        <f t="shared" ca="1" si="0"/>
        <v>45981.063696759258</v>
      </c>
      <c r="H33" s="146"/>
      <c r="I33" s="144" t="str">
        <f>IFERROR(VLOOKUP(D33,DB!A:F,6,0),"")</f>
        <v/>
      </c>
      <c r="J33" s="144" t="str">
        <f>IFERROR(VLOOKUP(D33,DB!A:G,7,0),"")</f>
        <v/>
      </c>
      <c r="K33" s="148"/>
      <c r="L33" s="149" t="str">
        <f>IFERROR(VLOOKUP(D33,DB!A:I,9,0),"")</f>
        <v/>
      </c>
    </row>
    <row r="34" spans="1:12" ht="15" customHeight="1">
      <c r="A34" s="143"/>
      <c r="B34" s="144" t="str">
        <f>IFERROR(VLOOKUP(D34,DB!A:K,11,0),"")</f>
        <v/>
      </c>
      <c r="C34" s="144"/>
      <c r="D34" s="134"/>
      <c r="E34" s="145"/>
      <c r="F34" s="146"/>
      <c r="G34" s="147">
        <f t="shared" ca="1" si="0"/>
        <v>45981.063696759258</v>
      </c>
      <c r="H34" s="146"/>
      <c r="I34" s="144" t="str">
        <f>IFERROR(VLOOKUP(D34,DB!A:F,6,0),"")</f>
        <v/>
      </c>
      <c r="J34" s="144" t="str">
        <f>IFERROR(VLOOKUP(D34,DB!A:G,7,0),"")</f>
        <v/>
      </c>
      <c r="K34" s="148"/>
      <c r="L34" s="149" t="str">
        <f>IFERROR(VLOOKUP(D34,DB!A:I,9,0),"")</f>
        <v/>
      </c>
    </row>
    <row r="35" spans="1:12" ht="15" customHeight="1">
      <c r="A35" s="143"/>
      <c r="B35" s="144" t="str">
        <f>IFERROR(VLOOKUP(D35,DB!A:K,11,0),"")</f>
        <v/>
      </c>
      <c r="C35" s="144"/>
      <c r="D35" s="134"/>
      <c r="E35" s="145"/>
      <c r="F35" s="146"/>
      <c r="G35" s="147">
        <f t="shared" ca="1" si="0"/>
        <v>45981.063696759258</v>
      </c>
      <c r="H35" s="146"/>
      <c r="I35" s="144" t="str">
        <f>IFERROR(VLOOKUP(D35,DB!A:F,6,0),"")</f>
        <v/>
      </c>
      <c r="J35" s="144" t="str">
        <f>IFERROR(VLOOKUP(D35,DB!A:G,7,0),"")</f>
        <v/>
      </c>
      <c r="K35" s="148"/>
      <c r="L35" s="149" t="str">
        <f>IFERROR(VLOOKUP(D35,DB!A:I,9,0),"")</f>
        <v/>
      </c>
    </row>
    <row r="36" spans="1:12" ht="15" customHeight="1">
      <c r="A36" s="143"/>
      <c r="B36" s="144" t="str">
        <f>IFERROR(VLOOKUP(D36,DB!A:K,11,0),"")</f>
        <v/>
      </c>
      <c r="C36" s="144"/>
      <c r="D36" s="134"/>
      <c r="E36" s="145"/>
      <c r="F36" s="146"/>
      <c r="G36" s="147">
        <f t="shared" ca="1" si="0"/>
        <v>45981.063696759258</v>
      </c>
      <c r="H36" s="146"/>
      <c r="I36" s="144" t="str">
        <f>IFERROR(VLOOKUP(D36,DB!A:F,6,0),"")</f>
        <v/>
      </c>
      <c r="J36" s="144" t="str">
        <f>IFERROR(VLOOKUP(D36,DB!A:G,7,0),"")</f>
        <v/>
      </c>
      <c r="K36" s="148"/>
      <c r="L36" s="149" t="str">
        <f>IFERROR(VLOOKUP(D36,DB!A:I,9,0),"")</f>
        <v/>
      </c>
    </row>
    <row r="37" spans="1:12" ht="15" customHeight="1">
      <c r="A37" s="143"/>
      <c r="B37" s="144" t="str">
        <f>IFERROR(VLOOKUP(D37,DB!A:K,11,0),"")</f>
        <v/>
      </c>
      <c r="C37" s="144"/>
      <c r="D37" s="134"/>
      <c r="E37" s="145"/>
      <c r="F37" s="146"/>
      <c r="G37" s="147">
        <f t="shared" ca="1" si="0"/>
        <v>45981.063696759258</v>
      </c>
      <c r="H37" s="146"/>
      <c r="I37" s="144" t="str">
        <f>IFERROR(VLOOKUP(D37,DB!A:F,6,0),"")</f>
        <v/>
      </c>
      <c r="J37" s="144" t="str">
        <f>IFERROR(VLOOKUP(D37,DB!A:G,7,0),"")</f>
        <v/>
      </c>
      <c r="K37" s="148"/>
      <c r="L37" s="149" t="str">
        <f>IFERROR(VLOOKUP(D37,DB!A:I,9,0),"")</f>
        <v/>
      </c>
    </row>
    <row r="38" spans="1:12" ht="15" customHeight="1">
      <c r="A38" s="143"/>
      <c r="B38" s="144" t="str">
        <f>IFERROR(VLOOKUP(D38,DB!A:K,11,0),"")</f>
        <v/>
      </c>
      <c r="C38" s="144"/>
      <c r="D38" s="134"/>
      <c r="E38" s="145"/>
      <c r="F38" s="146"/>
      <c r="G38" s="147">
        <f t="shared" ca="1" si="0"/>
        <v>45981.063696759258</v>
      </c>
      <c r="H38" s="146"/>
      <c r="I38" s="144" t="str">
        <f>IFERROR(VLOOKUP(D38,DB!A:F,6,0),"")</f>
        <v/>
      </c>
      <c r="J38" s="144" t="str">
        <f>IFERROR(VLOOKUP(D38,DB!A:G,7,0),"")</f>
        <v/>
      </c>
      <c r="K38" s="148"/>
      <c r="L38" s="149" t="str">
        <f>IFERROR(VLOOKUP(D38,DB!A:I,9,0),"")</f>
        <v/>
      </c>
    </row>
    <row r="39" spans="1:12" ht="15" customHeight="1">
      <c r="A39" s="143"/>
      <c r="B39" s="144" t="str">
        <f>IFERROR(VLOOKUP(D39,DB!A:K,11,0),"")</f>
        <v/>
      </c>
      <c r="C39" s="144"/>
      <c r="D39" s="134"/>
      <c r="E39" s="145"/>
      <c r="F39" s="146"/>
      <c r="G39" s="147">
        <f t="shared" ca="1" si="0"/>
        <v>45981.063696759258</v>
      </c>
      <c r="H39" s="146"/>
      <c r="I39" s="144" t="str">
        <f>IFERROR(VLOOKUP(D39,DB!A:F,6,0),"")</f>
        <v/>
      </c>
      <c r="J39" s="144" t="str">
        <f>IFERROR(VLOOKUP(D39,DB!A:G,7,0),"")</f>
        <v/>
      </c>
      <c r="K39" s="148"/>
      <c r="L39" s="149" t="str">
        <f>IFERROR(VLOOKUP(D39,DB!A:I,9,0),"")</f>
        <v/>
      </c>
    </row>
    <row r="40" spans="1:12" ht="15" customHeight="1">
      <c r="A40" s="143"/>
      <c r="B40" s="144" t="str">
        <f>IFERROR(VLOOKUP(D40,DB!A:K,11,0),"")</f>
        <v/>
      </c>
      <c r="C40" s="144"/>
      <c r="D40" s="134"/>
      <c r="E40" s="145"/>
      <c r="F40" s="146"/>
      <c r="G40" s="147">
        <f t="shared" ca="1" si="0"/>
        <v>45981.063696759258</v>
      </c>
      <c r="H40" s="146"/>
      <c r="I40" s="144" t="str">
        <f>IFERROR(VLOOKUP(D40,DB!A:F,6,0),"")</f>
        <v/>
      </c>
      <c r="J40" s="144" t="str">
        <f>IFERROR(VLOOKUP(D40,DB!A:G,7,0),"")</f>
        <v/>
      </c>
      <c r="K40" s="148"/>
      <c r="L40" s="149" t="str">
        <f>IFERROR(VLOOKUP(D40,DB!A:I,9,0),"")</f>
        <v/>
      </c>
    </row>
    <row r="41" spans="1:12" ht="15" customHeight="1">
      <c r="A41" s="143"/>
      <c r="B41" s="144" t="str">
        <f>IFERROR(VLOOKUP(D41,DB!A:K,11,0),"")</f>
        <v/>
      </c>
      <c r="C41" s="144"/>
      <c r="D41" s="134"/>
      <c r="E41" s="145"/>
      <c r="F41" s="146"/>
      <c r="G41" s="147">
        <f t="shared" ca="1" si="0"/>
        <v>45981.063696759258</v>
      </c>
      <c r="H41" s="146"/>
      <c r="I41" s="144" t="str">
        <f>IFERROR(VLOOKUP(D41,DB!A:F,6,0),"")</f>
        <v/>
      </c>
      <c r="J41" s="144" t="str">
        <f>IFERROR(VLOOKUP(D41,DB!A:G,7,0),"")</f>
        <v/>
      </c>
      <c r="K41" s="148"/>
      <c r="L41" s="149" t="str">
        <f>IFERROR(VLOOKUP(D41,DB!A:I,9,0),"")</f>
        <v/>
      </c>
    </row>
    <row r="42" spans="1:12" ht="15" customHeight="1">
      <c r="A42" s="143"/>
      <c r="B42" s="144" t="str">
        <f>IFERROR(VLOOKUP(D42,DB!A:K,11,0),"")</f>
        <v/>
      </c>
      <c r="C42" s="144"/>
      <c r="D42" s="134"/>
      <c r="E42" s="145"/>
      <c r="F42" s="146"/>
      <c r="G42" s="147">
        <f t="shared" ca="1" si="0"/>
        <v>45981.063696759258</v>
      </c>
      <c r="H42" s="146"/>
      <c r="I42" s="144" t="str">
        <f>IFERROR(VLOOKUP(D42,DB!A:F,6,0),"")</f>
        <v/>
      </c>
      <c r="J42" s="144" t="str">
        <f>IFERROR(VLOOKUP(D42,DB!A:G,7,0),"")</f>
        <v/>
      </c>
      <c r="K42" s="148"/>
      <c r="L42" s="149" t="str">
        <f>IFERROR(VLOOKUP(D42,DB!A:I,9,0),"")</f>
        <v/>
      </c>
    </row>
    <row r="43" spans="1:12" ht="15" customHeight="1">
      <c r="A43" s="143"/>
      <c r="B43" s="144" t="str">
        <f>IFERROR(VLOOKUP(D43,DB!A:K,11,0),"")</f>
        <v/>
      </c>
      <c r="C43" s="144"/>
      <c r="D43" s="134"/>
      <c r="E43" s="145"/>
      <c r="F43" s="146"/>
      <c r="G43" s="147">
        <f t="shared" ca="1" si="0"/>
        <v>45981.063696759258</v>
      </c>
      <c r="H43" s="146"/>
      <c r="I43" s="144" t="str">
        <f>IFERROR(VLOOKUP(D43,DB!A:F,6,0),"")</f>
        <v/>
      </c>
      <c r="J43" s="144" t="str">
        <f>IFERROR(VLOOKUP(D43,DB!A:G,7,0),"")</f>
        <v/>
      </c>
      <c r="K43" s="148"/>
      <c r="L43" s="149" t="str">
        <f>IFERROR(VLOOKUP(D43,DB!A:I,9,0),"")</f>
        <v/>
      </c>
    </row>
    <row r="44" spans="1:12" ht="15" customHeight="1">
      <c r="A44" s="143"/>
      <c r="B44" s="144" t="str">
        <f>IFERROR(VLOOKUP(D44,DB!A:K,11,0),"")</f>
        <v/>
      </c>
      <c r="C44" s="144"/>
      <c r="D44" s="134"/>
      <c r="E44" s="145"/>
      <c r="F44" s="146"/>
      <c r="G44" s="147">
        <f t="shared" ca="1" si="0"/>
        <v>45981.063696759258</v>
      </c>
      <c r="H44" s="146"/>
      <c r="I44" s="144" t="str">
        <f>IFERROR(VLOOKUP(D44,DB!A:F,6,0),"")</f>
        <v/>
      </c>
      <c r="J44" s="144" t="str">
        <f>IFERROR(VLOOKUP(D44,DB!A:G,7,0),"")</f>
        <v/>
      </c>
      <c r="K44" s="148"/>
      <c r="L44" s="149" t="str">
        <f>IFERROR(VLOOKUP(D44,DB!A:I,9,0),"")</f>
        <v/>
      </c>
    </row>
    <row r="45" spans="1:12" ht="15" customHeight="1">
      <c r="A45" s="143"/>
      <c r="B45" s="144" t="str">
        <f>IFERROR(VLOOKUP(D45,DB!A:K,11,0),"")</f>
        <v/>
      </c>
      <c r="C45" s="144"/>
      <c r="D45" s="134"/>
      <c r="E45" s="145"/>
      <c r="F45" s="146"/>
      <c r="G45" s="147">
        <f t="shared" ca="1" si="0"/>
        <v>45981.063696759258</v>
      </c>
      <c r="H45" s="146"/>
      <c r="I45" s="144" t="str">
        <f>IFERROR(VLOOKUP(D45,DB!A:F,6,0),"")</f>
        <v/>
      </c>
      <c r="J45" s="144" t="str">
        <f>IFERROR(VLOOKUP(D45,DB!A:G,7,0),"")</f>
        <v/>
      </c>
      <c r="K45" s="148"/>
      <c r="L45" s="149" t="str">
        <f>IFERROR(VLOOKUP(D45,DB!A:I,9,0),"")</f>
        <v/>
      </c>
    </row>
    <row r="46" spans="1:12" ht="15" customHeight="1">
      <c r="A46" s="143"/>
      <c r="B46" s="144" t="str">
        <f>IFERROR(VLOOKUP(D46,DB!A:K,11,0),"")</f>
        <v/>
      </c>
      <c r="C46" s="144"/>
      <c r="D46" s="134"/>
      <c r="E46" s="145"/>
      <c r="F46" s="146"/>
      <c r="G46" s="147">
        <f t="shared" ca="1" si="0"/>
        <v>45981.063696759258</v>
      </c>
      <c r="H46" s="146"/>
      <c r="I46" s="144" t="str">
        <f>IFERROR(VLOOKUP(D46,DB!A:F,6,0),"")</f>
        <v/>
      </c>
      <c r="J46" s="144" t="str">
        <f>IFERROR(VLOOKUP(D46,DB!A:G,7,0),"")</f>
        <v/>
      </c>
      <c r="K46" s="148"/>
      <c r="L46" s="149" t="str">
        <f>IFERROR(VLOOKUP(D46,DB!A:I,9,0),"")</f>
        <v/>
      </c>
    </row>
    <row r="47" spans="1:12" ht="15" customHeight="1">
      <c r="A47" s="143"/>
      <c r="B47" s="144" t="str">
        <f>IFERROR(VLOOKUP(D47,DB!A:K,11,0),"")</f>
        <v/>
      </c>
      <c r="C47" s="144"/>
      <c r="D47" s="134"/>
      <c r="E47" s="145"/>
      <c r="F47" s="146"/>
      <c r="G47" s="147">
        <f t="shared" ca="1" si="0"/>
        <v>45981.063696759258</v>
      </c>
      <c r="H47" s="146"/>
      <c r="I47" s="144" t="str">
        <f>IFERROR(VLOOKUP(D47,DB!A:F,6,0),"")</f>
        <v/>
      </c>
      <c r="J47" s="144" t="str">
        <f>IFERROR(VLOOKUP(D47,DB!A:G,7,0),"")</f>
        <v/>
      </c>
      <c r="K47" s="148"/>
      <c r="L47" s="149" t="str">
        <f>IFERROR(VLOOKUP(D47,DB!A:I,9,0),"")</f>
        <v/>
      </c>
    </row>
    <row r="48" spans="1:12" ht="15" customHeight="1">
      <c r="A48" s="143"/>
      <c r="B48" s="144" t="str">
        <f>IFERROR(VLOOKUP(D48,DB!A:K,11,0),"")</f>
        <v/>
      </c>
      <c r="C48" s="144"/>
      <c r="D48" s="134"/>
      <c r="E48" s="145"/>
      <c r="F48" s="146"/>
      <c r="G48" s="147">
        <f t="shared" ca="1" si="0"/>
        <v>45981.063696759258</v>
      </c>
      <c r="H48" s="146"/>
      <c r="I48" s="144" t="str">
        <f>IFERROR(VLOOKUP(D48,DB!A:F,6,0),"")</f>
        <v/>
      </c>
      <c r="J48" s="144" t="str">
        <f>IFERROR(VLOOKUP(D48,DB!A:G,7,0),"")</f>
        <v/>
      </c>
      <c r="K48" s="148"/>
      <c r="L48" s="149" t="str">
        <f>IFERROR(VLOOKUP(D48,DB!A:I,9,0),"")</f>
        <v/>
      </c>
    </row>
    <row r="49" spans="1:12" ht="15" customHeight="1">
      <c r="A49" s="143"/>
      <c r="B49" s="144" t="str">
        <f>IFERROR(VLOOKUP(D49,DB!A:K,11,0),"")</f>
        <v/>
      </c>
      <c r="C49" s="144"/>
      <c r="D49" s="134"/>
      <c r="E49" s="145"/>
      <c r="F49" s="146"/>
      <c r="G49" s="147">
        <f t="shared" ca="1" si="0"/>
        <v>45981.063696759258</v>
      </c>
      <c r="H49" s="146"/>
      <c r="I49" s="144" t="str">
        <f>IFERROR(VLOOKUP(D49,DB!A:F,6,0),"")</f>
        <v/>
      </c>
      <c r="J49" s="144" t="str">
        <f>IFERROR(VLOOKUP(D49,DB!A:G,7,0),"")</f>
        <v/>
      </c>
      <c r="K49" s="148"/>
      <c r="L49" s="149" t="str">
        <f>IFERROR(VLOOKUP(D49,DB!A:I,9,0),"")</f>
        <v/>
      </c>
    </row>
    <row r="50" spans="1:12" ht="15" customHeight="1">
      <c r="A50" s="143"/>
      <c r="B50" s="144" t="str">
        <f>IFERROR(VLOOKUP(D50,DB!A:K,11,0),"")</f>
        <v/>
      </c>
      <c r="C50" s="144"/>
      <c r="D50" s="134"/>
      <c r="E50" s="145"/>
      <c r="F50" s="146"/>
      <c r="G50" s="147">
        <f t="shared" ca="1" si="0"/>
        <v>45981.063696759258</v>
      </c>
      <c r="H50" s="146"/>
      <c r="I50" s="144" t="str">
        <f>IFERROR(VLOOKUP(D50,DB!A:F,6,0),"")</f>
        <v/>
      </c>
      <c r="J50" s="144" t="str">
        <f>IFERROR(VLOOKUP(D50,DB!A:G,7,0),"")</f>
        <v/>
      </c>
      <c r="K50" s="148"/>
      <c r="L50" s="149" t="str">
        <f>IFERROR(VLOOKUP(D50,DB!A:I,9,0),"")</f>
        <v/>
      </c>
    </row>
    <row r="51" spans="1:12" ht="15" customHeight="1">
      <c r="A51" s="143"/>
      <c r="B51" s="144" t="str">
        <f>IFERROR(VLOOKUP(D51,DB!A:K,11,0),"")</f>
        <v/>
      </c>
      <c r="C51" s="144"/>
      <c r="D51" s="134"/>
      <c r="E51" s="145"/>
      <c r="F51" s="146"/>
      <c r="G51" s="147">
        <f t="shared" ca="1" si="0"/>
        <v>45981.063696759258</v>
      </c>
      <c r="H51" s="146"/>
      <c r="I51" s="144" t="str">
        <f>IFERROR(VLOOKUP(D51,DB!A:F,6,0),"")</f>
        <v/>
      </c>
      <c r="J51" s="144" t="str">
        <f>IFERROR(VLOOKUP(D51,DB!A:G,7,0),"")</f>
        <v/>
      </c>
      <c r="K51" s="148"/>
      <c r="L51" s="149" t="str">
        <f>IFERROR(VLOOKUP(D51,DB!A:I,9,0),"")</f>
        <v/>
      </c>
    </row>
    <row r="52" spans="1:12" ht="15" customHeight="1">
      <c r="A52" s="143"/>
      <c r="B52" s="144" t="str">
        <f>IFERROR(VLOOKUP(D52,DB!A:K,11,0),"")</f>
        <v/>
      </c>
      <c r="C52" s="144"/>
      <c r="D52" s="134"/>
      <c r="E52" s="145"/>
      <c r="F52" s="146"/>
      <c r="G52" s="147">
        <f t="shared" ca="1" si="0"/>
        <v>45981.063696759258</v>
      </c>
      <c r="H52" s="146"/>
      <c r="I52" s="144" t="str">
        <f>IFERROR(VLOOKUP(D52,DB!A:F,6,0),"")</f>
        <v/>
      </c>
      <c r="J52" s="144" t="str">
        <f>IFERROR(VLOOKUP(D52,DB!A:G,7,0),"")</f>
        <v/>
      </c>
      <c r="K52" s="148"/>
      <c r="L52" s="149" t="str">
        <f>IFERROR(VLOOKUP(D52,DB!A:I,9,0),"")</f>
        <v/>
      </c>
    </row>
    <row r="53" spans="1:12" ht="15" customHeight="1">
      <c r="A53" s="143"/>
      <c r="B53" s="144" t="str">
        <f>IFERROR(VLOOKUP(D53,DB!A:K,11,0),"")</f>
        <v/>
      </c>
      <c r="C53" s="144"/>
      <c r="D53" s="134"/>
      <c r="E53" s="145"/>
      <c r="F53" s="146"/>
      <c r="G53" s="147">
        <f t="shared" ca="1" si="0"/>
        <v>45981.063696759258</v>
      </c>
      <c r="H53" s="146"/>
      <c r="I53" s="144" t="str">
        <f>IFERROR(VLOOKUP(D53,DB!A:F,6,0),"")</f>
        <v/>
      </c>
      <c r="J53" s="144" t="str">
        <f>IFERROR(VLOOKUP(D53,DB!A:G,7,0),"")</f>
        <v/>
      </c>
      <c r="K53" s="148"/>
      <c r="L53" s="149" t="str">
        <f>IFERROR(VLOOKUP(D53,DB!A:I,9,0),"")</f>
        <v/>
      </c>
    </row>
    <row r="54" spans="1:12" ht="15" customHeight="1">
      <c r="A54" s="143"/>
      <c r="B54" s="144" t="str">
        <f>IFERROR(VLOOKUP(D54,DB!A:K,11,0),"")</f>
        <v/>
      </c>
      <c r="C54" s="144"/>
      <c r="D54" s="134"/>
      <c r="E54" s="145"/>
      <c r="F54" s="146"/>
      <c r="G54" s="147">
        <f t="shared" ca="1" si="0"/>
        <v>45981.063696759258</v>
      </c>
      <c r="H54" s="146"/>
      <c r="I54" s="144" t="str">
        <f>IFERROR(VLOOKUP(D54,DB!A:F,6,0),"")</f>
        <v/>
      </c>
      <c r="J54" s="144" t="str">
        <f>IFERROR(VLOOKUP(D54,DB!A:G,7,0),"")</f>
        <v/>
      </c>
      <c r="K54" s="148"/>
      <c r="L54" s="149" t="str">
        <f>IFERROR(VLOOKUP(D54,DB!A:I,9,0),"")</f>
        <v/>
      </c>
    </row>
    <row r="55" spans="1:12" ht="15" customHeight="1">
      <c r="A55" s="143"/>
      <c r="B55" s="144" t="str">
        <f>IFERROR(VLOOKUP(D55,DB!A:K,11,0),"")</f>
        <v/>
      </c>
      <c r="C55" s="144"/>
      <c r="D55" s="134"/>
      <c r="E55" s="145"/>
      <c r="F55" s="146"/>
      <c r="G55" s="147">
        <f t="shared" ca="1" si="0"/>
        <v>45981.063696759258</v>
      </c>
      <c r="H55" s="146"/>
      <c r="I55" s="144" t="str">
        <f>IFERROR(VLOOKUP(D55,DB!A:F,6,0),"")</f>
        <v/>
      </c>
      <c r="J55" s="144" t="str">
        <f>IFERROR(VLOOKUP(D55,DB!A:G,7,0),"")</f>
        <v/>
      </c>
      <c r="K55" s="148"/>
      <c r="L55" s="149" t="str">
        <f>IFERROR(VLOOKUP(D55,DB!A:I,9,0),"")</f>
        <v/>
      </c>
    </row>
    <row r="56" spans="1:12" ht="15" customHeight="1">
      <c r="A56" s="143"/>
      <c r="B56" s="144" t="str">
        <f>IFERROR(VLOOKUP(D56,DB!A:K,11,0),"")</f>
        <v/>
      </c>
      <c r="C56" s="144"/>
      <c r="D56" s="134"/>
      <c r="E56" s="145"/>
      <c r="F56" s="146"/>
      <c r="G56" s="147">
        <f t="shared" ca="1" si="0"/>
        <v>45981.063696759258</v>
      </c>
      <c r="H56" s="146"/>
      <c r="I56" s="144" t="str">
        <f>IFERROR(VLOOKUP(D56,DB!A:F,6,0),"")</f>
        <v/>
      </c>
      <c r="J56" s="144" t="str">
        <f>IFERROR(VLOOKUP(D56,DB!A:G,7,0),"")</f>
        <v/>
      </c>
      <c r="K56" s="148"/>
      <c r="L56" s="149" t="str">
        <f>IFERROR(VLOOKUP(D56,DB!A:I,9,0),"")</f>
        <v/>
      </c>
    </row>
    <row r="57" spans="1:12" ht="15" customHeight="1">
      <c r="A57" s="143"/>
      <c r="B57" s="144" t="str">
        <f>IFERROR(VLOOKUP(D57,DB!A:K,11,0),"")</f>
        <v/>
      </c>
      <c r="C57" s="144"/>
      <c r="D57" s="134"/>
      <c r="E57" s="145"/>
      <c r="F57" s="146"/>
      <c r="G57" s="147">
        <f t="shared" ca="1" si="0"/>
        <v>45981.063696759258</v>
      </c>
      <c r="H57" s="146"/>
      <c r="I57" s="144" t="str">
        <f>IFERROR(VLOOKUP(D57,DB!A:F,6,0),"")</f>
        <v/>
      </c>
      <c r="J57" s="144" t="str">
        <f>IFERROR(VLOOKUP(D57,DB!A:G,7,0),"")</f>
        <v/>
      </c>
      <c r="K57" s="148"/>
      <c r="L57" s="149" t="str">
        <f>IFERROR(VLOOKUP(D57,DB!A:I,9,0),"")</f>
        <v/>
      </c>
    </row>
    <row r="58" spans="1:12" ht="15" customHeight="1">
      <c r="A58" s="143"/>
      <c r="B58" s="144" t="str">
        <f>IFERROR(VLOOKUP(D58,DB!A:K,11,0),"")</f>
        <v/>
      </c>
      <c r="C58" s="144"/>
      <c r="D58" s="134"/>
      <c r="E58" s="145"/>
      <c r="F58" s="146"/>
      <c r="G58" s="147">
        <f t="shared" ca="1" si="0"/>
        <v>45981.063696759258</v>
      </c>
      <c r="H58" s="146"/>
      <c r="I58" s="144" t="str">
        <f>IFERROR(VLOOKUP(D58,DB!A:F,6,0),"")</f>
        <v/>
      </c>
      <c r="J58" s="144" t="str">
        <f>IFERROR(VLOOKUP(D58,DB!A:G,7,0),"")</f>
        <v/>
      </c>
      <c r="K58" s="148"/>
      <c r="L58" s="149" t="str">
        <f>IFERROR(VLOOKUP(D58,DB!A:I,9,0),"")</f>
        <v/>
      </c>
    </row>
    <row r="59" spans="1:12" ht="15" customHeight="1">
      <c r="A59" s="143"/>
      <c r="B59" s="144" t="str">
        <f>IFERROR(VLOOKUP(D59,DB!A:K,11,0),"")</f>
        <v/>
      </c>
      <c r="C59" s="144"/>
      <c r="D59" s="134"/>
      <c r="E59" s="145"/>
      <c r="F59" s="146"/>
      <c r="G59" s="147">
        <f t="shared" ca="1" si="0"/>
        <v>45981.063696759258</v>
      </c>
      <c r="H59" s="146"/>
      <c r="I59" s="144" t="str">
        <f>IFERROR(VLOOKUP(D59,DB!A:F,6,0),"")</f>
        <v/>
      </c>
      <c r="J59" s="144" t="str">
        <f>IFERROR(VLOOKUP(D59,DB!A:G,7,0),"")</f>
        <v/>
      </c>
      <c r="K59" s="148"/>
      <c r="L59" s="149" t="str">
        <f>IFERROR(VLOOKUP(D59,DB!A:I,9,0),"")</f>
        <v/>
      </c>
    </row>
    <row r="60" spans="1:12" ht="15" customHeight="1">
      <c r="A60" s="143"/>
      <c r="B60" s="144" t="str">
        <f>IFERROR(VLOOKUP(D60,DB!A:K,11,0),"")</f>
        <v/>
      </c>
      <c r="C60" s="144"/>
      <c r="D60" s="134"/>
      <c r="E60" s="145"/>
      <c r="F60" s="146"/>
      <c r="G60" s="147">
        <f t="shared" ca="1" si="0"/>
        <v>45981.063696759258</v>
      </c>
      <c r="H60" s="146"/>
      <c r="I60" s="144" t="str">
        <f>IFERROR(VLOOKUP(D60,DB!A:F,6,0),"")</f>
        <v/>
      </c>
      <c r="J60" s="144" t="str">
        <f>IFERROR(VLOOKUP(D60,DB!A:G,7,0),"")</f>
        <v/>
      </c>
      <c r="K60" s="148"/>
      <c r="L60" s="149" t="str">
        <f>IFERROR(VLOOKUP(D60,DB!A:I,9,0),"")</f>
        <v/>
      </c>
    </row>
    <row r="61" spans="1:12" ht="15" customHeight="1">
      <c r="A61" s="143"/>
      <c r="B61" s="144" t="str">
        <f>IFERROR(VLOOKUP(D61,DB!A:K,11,0),"")</f>
        <v/>
      </c>
      <c r="C61" s="144"/>
      <c r="D61" s="134"/>
      <c r="E61" s="145"/>
      <c r="F61" s="146"/>
      <c r="G61" s="147">
        <f t="shared" ca="1" si="0"/>
        <v>45981.063696759258</v>
      </c>
      <c r="H61" s="146"/>
      <c r="I61" s="144" t="str">
        <f>IFERROR(VLOOKUP(D61,DB!A:F,6,0),"")</f>
        <v/>
      </c>
      <c r="J61" s="144" t="str">
        <f>IFERROR(VLOOKUP(D61,DB!A:G,7,0),"")</f>
        <v/>
      </c>
      <c r="K61" s="148"/>
      <c r="L61" s="149" t="str">
        <f>IFERROR(VLOOKUP(D61,DB!A:I,9,0),"")</f>
        <v/>
      </c>
    </row>
    <row r="62" spans="1:12" ht="15" customHeight="1">
      <c r="A62" s="143"/>
      <c r="B62" s="144" t="str">
        <f>IFERROR(VLOOKUP(D62,DB!A:K,11,0),"")</f>
        <v/>
      </c>
      <c r="C62" s="144"/>
      <c r="D62" s="134"/>
      <c r="E62" s="145"/>
      <c r="F62" s="146"/>
      <c r="G62" s="147">
        <f t="shared" ca="1" si="0"/>
        <v>45981.063696759258</v>
      </c>
      <c r="H62" s="146"/>
      <c r="I62" s="144" t="str">
        <f>IFERROR(VLOOKUP(D62,DB!A:F,6,0),"")</f>
        <v/>
      </c>
      <c r="J62" s="144" t="str">
        <f>IFERROR(VLOOKUP(D62,DB!A:G,7,0),"")</f>
        <v/>
      </c>
      <c r="K62" s="148"/>
      <c r="L62" s="149" t="str">
        <f>IFERROR(VLOOKUP(D62,DB!A:I,9,0),"")</f>
        <v/>
      </c>
    </row>
    <row r="63" spans="1:12" ht="15" customHeight="1">
      <c r="A63" s="143"/>
      <c r="B63" s="144" t="str">
        <f>IFERROR(VLOOKUP(D63,DB!A:K,11,0),"")</f>
        <v/>
      </c>
      <c r="C63" s="144"/>
      <c r="D63" s="134"/>
      <c r="E63" s="145"/>
      <c r="F63" s="146"/>
      <c r="G63" s="147">
        <f t="shared" ca="1" si="0"/>
        <v>45981.063696759258</v>
      </c>
      <c r="H63" s="146"/>
      <c r="I63" s="144" t="str">
        <f>IFERROR(VLOOKUP(D63,DB!A:F,6,0),"")</f>
        <v/>
      </c>
      <c r="J63" s="144" t="str">
        <f>IFERROR(VLOOKUP(D63,DB!A:G,7,0),"")</f>
        <v/>
      </c>
      <c r="K63" s="148"/>
      <c r="L63" s="149" t="str">
        <f>IFERROR(VLOOKUP(D63,DB!A:I,9,0),"")</f>
        <v/>
      </c>
    </row>
    <row r="64" spans="1:12" ht="15" customHeight="1">
      <c r="A64" s="143"/>
      <c r="B64" s="144" t="str">
        <f>IFERROR(VLOOKUP(D64,DB!A:K,11,0),"")</f>
        <v/>
      </c>
      <c r="C64" s="144"/>
      <c r="D64" s="134"/>
      <c r="E64" s="145"/>
      <c r="F64" s="146"/>
      <c r="G64" s="147">
        <f t="shared" ca="1" si="0"/>
        <v>45981.063696759258</v>
      </c>
      <c r="H64" s="146"/>
      <c r="I64" s="144" t="str">
        <f>IFERROR(VLOOKUP(D64,DB!A:F,6,0),"")</f>
        <v/>
      </c>
      <c r="J64" s="144" t="str">
        <f>IFERROR(VLOOKUP(D64,DB!A:G,7,0),"")</f>
        <v/>
      </c>
      <c r="K64" s="148"/>
      <c r="L64" s="149" t="str">
        <f>IFERROR(VLOOKUP(D64,DB!A:I,9,0),"")</f>
        <v/>
      </c>
    </row>
    <row r="65" spans="1:12" ht="15" customHeight="1">
      <c r="A65" s="143"/>
      <c r="B65" s="144" t="str">
        <f>IFERROR(VLOOKUP(D65,DB!A:K,11,0),"")</f>
        <v/>
      </c>
      <c r="C65" s="144"/>
      <c r="D65" s="134"/>
      <c r="E65" s="145"/>
      <c r="F65" s="146"/>
      <c r="G65" s="147">
        <f t="shared" ca="1" si="0"/>
        <v>45981.063696759258</v>
      </c>
      <c r="H65" s="146"/>
      <c r="I65" s="144" t="str">
        <f>IFERROR(VLOOKUP(D65,DB!A:F,6,0),"")</f>
        <v/>
      </c>
      <c r="J65" s="144" t="str">
        <f>IFERROR(VLOOKUP(D65,DB!A:G,7,0),"")</f>
        <v/>
      </c>
      <c r="K65" s="148"/>
      <c r="L65" s="149" t="str">
        <f>IFERROR(VLOOKUP(D65,DB!A:I,9,0),"")</f>
        <v/>
      </c>
    </row>
    <row r="66" spans="1:12" ht="15" customHeight="1">
      <c r="A66" s="150"/>
      <c r="B66" s="151" t="str">
        <f>IFERROR(VLOOKUP(D66,DB!A:K,11,0),"")</f>
        <v/>
      </c>
      <c r="C66" s="151"/>
      <c r="D66" s="157"/>
      <c r="E66" s="152"/>
      <c r="F66" s="153"/>
      <c r="G66" s="154">
        <f t="shared" ref="G66" ca="1" si="1">IFERROR(NOW()-F66,"-")</f>
        <v>45981.063696759258</v>
      </c>
      <c r="H66" s="153"/>
      <c r="I66" s="151" t="str">
        <f>IFERROR(VLOOKUP(D66,DB!A:F,6,0),"")</f>
        <v/>
      </c>
      <c r="J66" s="151" t="str">
        <f>IFERROR(VLOOKUP(D66,DB!A:G,7,0),"")</f>
        <v/>
      </c>
      <c r="K66" s="155"/>
      <c r="L66" s="156" t="str">
        <f>IFERROR(VLOOKUP(D66,DB!A:I,9,0),"")</f>
        <v/>
      </c>
    </row>
  </sheetData>
  <customSheetViews>
    <customSheetView guid="{F6042A99-DD27-4453-835D-0834D95730CC}" filter="1" showAutoFilter="1">
      <pageMargins left="0" right="0" top="0" bottom="0" header="0" footer="0"/>
      <autoFilter ref="B1:M1" xr:uid="{1CF69D0F-2A5B-44E4-8EDB-3B1B0DC9166A}"/>
    </customSheetView>
  </customSheetViews>
  <dataValidations count="2">
    <dataValidation allowBlank="1" showInputMessage="1" showErrorMessage="1" sqref="E1" xr:uid="{5DBA255D-CDD9-49FB-AD3C-AF70AB4EE696}"/>
    <dataValidation type="list" allowBlank="1" showInputMessage="1" showErrorMessage="1" sqref="E2:E66"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85"/>
  <sheetViews>
    <sheetView workbookViewId="0">
      <pane ySplit="1" topLeftCell="J9" activePane="bottomLeft" state="frozen"/>
      <selection pane="bottomLeft" activeCell="A9" sqref="A9:L9"/>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39026</v>
      </c>
      <c r="N1" s="87" t="s">
        <v>39027</v>
      </c>
      <c r="O1" s="87" t="s">
        <v>39028</v>
      </c>
      <c r="P1" s="87" t="s">
        <v>39029</v>
      </c>
      <c r="Q1" s="87" t="s">
        <v>39030</v>
      </c>
      <c r="R1" s="87" t="s">
        <v>39031</v>
      </c>
      <c r="S1" s="87" t="s">
        <v>39032</v>
      </c>
      <c r="T1" s="87" t="s">
        <v>39033</v>
      </c>
      <c r="U1" s="87" t="s">
        <v>39034</v>
      </c>
      <c r="V1" s="87" t="s">
        <v>39035</v>
      </c>
      <c r="W1" s="87" t="s">
        <v>39036</v>
      </c>
      <c r="X1" s="87" t="s">
        <v>39037</v>
      </c>
      <c r="Y1" s="87" t="s">
        <v>39038</v>
      </c>
      <c r="Z1" s="87" t="s">
        <v>39039</v>
      </c>
      <c r="AA1" s="87" t="s">
        <v>39040</v>
      </c>
      <c r="AB1" s="87" t="s">
        <v>39041</v>
      </c>
      <c r="AC1" s="87" t="s">
        <v>39042</v>
      </c>
      <c r="AD1" s="87" t="s">
        <v>39043</v>
      </c>
      <c r="AE1" s="87" t="s">
        <v>39044</v>
      </c>
      <c r="AF1" s="87" t="s">
        <v>39045</v>
      </c>
      <c r="AG1" s="87" t="s">
        <v>39046</v>
      </c>
      <c r="AH1" s="87" t="s">
        <v>39047</v>
      </c>
      <c r="AI1" s="87" t="s">
        <v>39048</v>
      </c>
      <c r="AJ1" s="87" t="s">
        <v>39049</v>
      </c>
      <c r="AK1" s="87" t="s">
        <v>39050</v>
      </c>
      <c r="AL1" s="87" t="s">
        <v>39051</v>
      </c>
      <c r="AM1" s="87" t="s">
        <v>39052</v>
      </c>
      <c r="AN1" s="87" t="s">
        <v>39053</v>
      </c>
      <c r="AO1" s="87" t="s">
        <v>39054</v>
      </c>
      <c r="AP1" s="87" t="s">
        <v>39055</v>
      </c>
      <c r="AQ1" s="87" t="s">
        <v>39056</v>
      </c>
      <c r="AR1" s="87" t="s">
        <v>39057</v>
      </c>
      <c r="AS1" s="87" t="s">
        <v>39058</v>
      </c>
      <c r="AT1" s="87" t="s">
        <v>39059</v>
      </c>
      <c r="AU1" s="87" t="s">
        <v>39060</v>
      </c>
      <c r="AV1" s="87" t="s">
        <v>39061</v>
      </c>
      <c r="AW1" s="87" t="s">
        <v>39062</v>
      </c>
      <c r="AX1" s="87" t="s">
        <v>39063</v>
      </c>
      <c r="AY1" s="87" t="s">
        <v>39064</v>
      </c>
      <c r="AZ1" s="87" t="s">
        <v>39065</v>
      </c>
      <c r="BA1" s="87" t="s">
        <v>39066</v>
      </c>
      <c r="BB1" s="87" t="s">
        <v>39067</v>
      </c>
      <c r="BC1" s="87" t="s">
        <v>39068</v>
      </c>
      <c r="BD1" s="87" t="s">
        <v>39069</v>
      </c>
      <c r="BE1" s="87" t="s">
        <v>39070</v>
      </c>
      <c r="BF1" s="87" t="s">
        <v>39071</v>
      </c>
      <c r="BG1" s="87" t="s">
        <v>39072</v>
      </c>
      <c r="BH1" s="87" t="s">
        <v>39073</v>
      </c>
      <c r="BI1" s="87" t="s">
        <v>39074</v>
      </c>
      <c r="BJ1" s="87" t="s">
        <v>39075</v>
      </c>
      <c r="BK1" s="87" t="s">
        <v>39076</v>
      </c>
      <c r="BL1" s="87" t="s">
        <v>39077</v>
      </c>
      <c r="BM1" s="87" t="s">
        <v>39078</v>
      </c>
      <c r="BN1" s="87" t="s">
        <v>39079</v>
      </c>
      <c r="BO1" s="87" t="s">
        <v>39080</v>
      </c>
      <c r="BP1" s="87" t="s">
        <v>39081</v>
      </c>
      <c r="BQ1" s="87" t="s">
        <v>39082</v>
      </c>
      <c r="BR1" s="87" t="s">
        <v>39083</v>
      </c>
      <c r="BS1" s="87" t="s">
        <v>39084</v>
      </c>
      <c r="BT1" s="87" t="s">
        <v>39085</v>
      </c>
      <c r="BU1" s="87" t="s">
        <v>39086</v>
      </c>
      <c r="BV1" s="87" t="s">
        <v>39087</v>
      </c>
      <c r="BW1" s="87" t="s">
        <v>39088</v>
      </c>
      <c r="BX1" s="87" t="s">
        <v>39089</v>
      </c>
      <c r="BY1" s="87" t="s">
        <v>39090</v>
      </c>
      <c r="BZ1" s="87" t="s">
        <v>39091</v>
      </c>
      <c r="CA1" s="87" t="s">
        <v>39092</v>
      </c>
      <c r="CB1" s="87" t="s">
        <v>39093</v>
      </c>
      <c r="CC1" s="87" t="s">
        <v>39094</v>
      </c>
      <c r="CD1" s="87" t="s">
        <v>39095</v>
      </c>
      <c r="CE1" s="87" t="s">
        <v>39096</v>
      </c>
      <c r="CF1" s="87" t="s">
        <v>39097</v>
      </c>
      <c r="CG1" s="87" t="s">
        <v>39098</v>
      </c>
      <c r="CH1" s="87" t="s">
        <v>39099</v>
      </c>
      <c r="CI1" s="87" t="s">
        <v>39100</v>
      </c>
      <c r="CJ1" s="87" t="s">
        <v>39101</v>
      </c>
    </row>
    <row r="2" spans="1:88" s="127" customFormat="1" ht="31.5" customHeight="1">
      <c r="A2" s="61" t="s">
        <v>39102</v>
      </c>
      <c r="B2" s="61" t="s">
        <v>27</v>
      </c>
      <c r="C2" s="61">
        <v>1</v>
      </c>
      <c r="D2" s="61" t="s">
        <v>19542</v>
      </c>
      <c r="E2" s="84" t="s">
        <v>39024</v>
      </c>
      <c r="F2" s="74">
        <v>45322.056979166664</v>
      </c>
      <c r="G2" s="75" t="s">
        <v>39103</v>
      </c>
      <c r="H2" s="86">
        <v>45322.050729166665</v>
      </c>
      <c r="I2" s="61" t="s">
        <v>88</v>
      </c>
      <c r="J2" s="61" t="s">
        <v>65</v>
      </c>
      <c r="K2" s="85"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4" t="s">
        <v>39021</v>
      </c>
      <c r="F3" s="74">
        <v>45824.999837962961</v>
      </c>
      <c r="G3" s="75">
        <f t="shared" ref="G3" ca="1" si="0">IFERROR(NOW()-F3,"-")</f>
        <v>156.0638587962967</v>
      </c>
      <c r="H3" s="74">
        <v>45824.993587962963</v>
      </c>
      <c r="I3" s="61" t="str">
        <f>IFERROR(VLOOKUP(D3,DB!A:F,6,0),"")</f>
        <v>Generator-SG</v>
      </c>
      <c r="J3" s="61" t="str">
        <f>IFERROR(VLOOKUP(D3,DB!A:G,7,0),"")</f>
        <v>Good</v>
      </c>
      <c r="K3" s="85"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39107</v>
      </c>
      <c r="B4" s="18" t="str">
        <f>IFERROR(VLOOKUP(D4,DB!A:K,11,0),"")</f>
        <v>R2</v>
      </c>
      <c r="C4" s="61">
        <v>1</v>
      </c>
      <c r="D4" s="18" t="s">
        <v>22588</v>
      </c>
      <c r="E4" s="84" t="s">
        <v>39024</v>
      </c>
      <c r="F4" s="103">
        <v>45981.027314814812</v>
      </c>
      <c r="G4" s="104">
        <f ca="1">IFERROR(NOW()-F4,"-")</f>
        <v>3.6381944446475245E-2</v>
      </c>
      <c r="H4" s="74">
        <v>45981.02175925926</v>
      </c>
      <c r="I4" s="18" t="str">
        <f>IFERROR(VLOOKUP(D4,DB!A:F,6,0),"")</f>
        <v>SCECO</v>
      </c>
      <c r="J4" s="18" t="str">
        <f>IFERROR(VLOOKUP(D4,DB!A:G,7,0),"")</f>
        <v>In progress</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42" t="s">
        <v>39109</v>
      </c>
      <c r="B5" s="18" t="str">
        <f>IFERROR(VLOOKUP(D5,DB!A:K,11,0),"")</f>
        <v>R2</v>
      </c>
      <c r="C5" s="18">
        <v>1</v>
      </c>
      <c r="D5" s="18" t="s">
        <v>12271</v>
      </c>
      <c r="E5" s="102" t="s">
        <v>39021</v>
      </c>
      <c r="F5" s="103">
        <v>45981.050925925927</v>
      </c>
      <c r="G5" s="104">
        <f ca="1">IFERROR(NOW()-F5,"-")</f>
        <v>1.2770833331160247E-2</v>
      </c>
      <c r="H5" s="103">
        <v>45980.95684027778</v>
      </c>
      <c r="I5" s="18" t="str">
        <f>IFERROR(VLOOKUP(D5,DB!A:F,6,0),"")</f>
        <v>SCECO</v>
      </c>
      <c r="J5" s="18" t="str">
        <f>IFERROR(VLOOKUP(D5,DB!A:G,7,0),"")</f>
        <v>Dead</v>
      </c>
      <c r="K5" s="19" t="s">
        <v>39110</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45981.063696759258</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45981.063696759258</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45981.063696759258</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45981.063696759258</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45981.063696759258</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45981.063696759258</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45981.063696759258</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45981.063696759258</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45981.063696759258</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45981.063696759258</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45981.063696759258</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45981.063696759258</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45981.063696759258</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45981.063696759258</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45981.063696759258</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45981.063696759258</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45981.063696759258</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45981.063696759258</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45981.063696759258</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45981.063696759258</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45981.063696759258</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45981.063696759258</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45981.063696759258</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45981.063696759258</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45981.063696759258</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45981.063696759258</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45981.063696759258</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45981.063696759258</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45981.063696759258</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45981.063696759258</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45981.063696759258</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45981.063696759258</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45981.063696759258</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45981.063696759258</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45981.063696759258</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45981.063696759258</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45981.063696759258</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45981.063696759258</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45981.063696759258</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45981.063696759258</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45981.063696759258</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45981.063696759258</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45981.063696759258</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45981.063696759258</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45981.063696759258</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45981.063696759258</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45981.063696759258</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45981.063696759258</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45981.063696759258</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45981.063696759258</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45981.063696759258</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45981.063696759258</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45981.063696759258</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45981.063696759258</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45981.063696759258</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45981.063696759258</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45981.063696759258</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45981.063696759258</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45981.063696759258</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45981.063696759258</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45981.063696759258</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45981.063696759258</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45981.063696759258</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45981.063696759258</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45981.063696759258</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45981.063696759258</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45981.063696759258</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45981.063696759258</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45981.063696759258</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45981.063696759258</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45981.063696759258</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45981.063696759258</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45981.063696759258</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45981.063696759258</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45981.063696759258</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45981.063696759258</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45981.063696759258</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45981.063696759258</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45981.063696759258</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45981.063696759258</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45981.063696759258</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45981.063696759258</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45981.063696759258</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45981.063696759258</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45981.063696759258</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45981.063696759258</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45981.063696759258</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45981.063696759258</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45981.063696759258</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45981.063696759258</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45981.063696759258</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45981.063696759258</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45981.063696759258</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45981.063696759258</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45981.063696759258</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45981.063696759258</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45981.063696759258</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45981.063696759258</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45981.063696759258</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45981.063696759258</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45981.063696759258</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45981.063696759258</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45981.063696759258</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45981.063696759258</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45981.063696759258</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45981.063696759258</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45981.063696759258</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45981.063696759258</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45981.063696759258</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45981.063696759258</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45981.063696759258</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45981.063696759258</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45981.063696759258</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45981.063696759258</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45981.063696759258</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45981.063696759258</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45981.063696759258</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45981.063696759258</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45981.063696759258</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45981.063696759258</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45981.063696759258</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45981.063696759258</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45981.063696759258</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45981.063696759258</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45981.063696759258</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45981.063696759258</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45981.063696759258</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45981.063696759258</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45981.063696759258</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45981.063696759258</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45981.063696759258</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45981.063696759258</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45981.063696759258</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45981.063696759258</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45981.063696759258</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45981.063696759258</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45981.063696759258</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45981.063696759258</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45981.063696759258</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45981.063696759258</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45981.063696759258</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45981.063696759258</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45981.063696759258</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45981.063696759258</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45981.063696759258</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45981.063696759258</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45981.063696759258</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45981.063696759258</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45981.063696759258</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45981.063696759258</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45981.063696759258</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45981.063696759258</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45981.063696759258</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45981.063696759258</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45981.063696759258</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row r="161" spans="1:88" ht="31.5" customHeight="1">
      <c r="A161" s="101"/>
      <c r="B161" s="18" t="str">
        <f>IFERROR(VLOOKUP(D161,DB!A:K,11,0),"")</f>
        <v/>
      </c>
      <c r="C161" s="18"/>
      <c r="D161" s="18"/>
      <c r="E161" s="102"/>
      <c r="F161" s="103"/>
      <c r="G161" s="104">
        <f ca="1">IFERROR(NOW()-F161,"-")</f>
        <v>45981.063696759258</v>
      </c>
      <c r="H161" s="103"/>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99"/>
    </row>
    <row r="162" spans="1:88" ht="31.5" customHeight="1">
      <c r="A162" s="101"/>
      <c r="B162" s="18" t="str">
        <f>IFERROR(VLOOKUP(D162,DB!A:K,11,0),"")</f>
        <v/>
      </c>
      <c r="C162" s="18"/>
      <c r="D162" s="18"/>
      <c r="E162" s="102"/>
      <c r="F162" s="103"/>
      <c r="G162" s="104">
        <f ca="1">IFERROR(NOW()-F162,"-")</f>
        <v>45981.063696759258</v>
      </c>
      <c r="H162" s="103"/>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99"/>
    </row>
    <row r="163" spans="1:88" ht="31.5" customHeight="1">
      <c r="A163" s="101"/>
      <c r="B163" s="18" t="str">
        <f>IFERROR(VLOOKUP(D163,DB!A:K,11,0),"")</f>
        <v/>
      </c>
      <c r="C163" s="18"/>
      <c r="D163" s="18"/>
      <c r="E163" s="102"/>
      <c r="F163" s="103"/>
      <c r="G163" s="104">
        <f ca="1">IFERROR(NOW()-F163,"-")</f>
        <v>45981.063696759258</v>
      </c>
      <c r="H163" s="103"/>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99"/>
    </row>
    <row r="164" spans="1:88" ht="31.5" customHeight="1">
      <c r="A164" s="101"/>
      <c r="B164" s="18" t="str">
        <f>IFERROR(VLOOKUP(D164,DB!A:K,11,0),"")</f>
        <v/>
      </c>
      <c r="C164" s="18"/>
      <c r="D164" s="18"/>
      <c r="E164" s="102"/>
      <c r="F164" s="103"/>
      <c r="G164" s="104">
        <f ca="1">IFERROR(NOW()-F164,"-")</f>
        <v>45981.063696759258</v>
      </c>
      <c r="H164" s="103"/>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99"/>
    </row>
    <row r="165" spans="1:88" ht="31.5" customHeight="1">
      <c r="A165" s="101"/>
      <c r="B165" s="18" t="str">
        <f>IFERROR(VLOOKUP(D165,DB!A:K,11,0),"")</f>
        <v/>
      </c>
      <c r="C165" s="18"/>
      <c r="D165" s="18"/>
      <c r="E165" s="102"/>
      <c r="F165" s="103"/>
      <c r="G165" s="104">
        <f ca="1">IFERROR(NOW()-F165,"-")</f>
        <v>45981.063696759258</v>
      </c>
      <c r="H165" s="103"/>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99"/>
    </row>
    <row r="166" spans="1:88" ht="31.5" customHeight="1">
      <c r="A166" s="101"/>
      <c r="B166" s="18" t="str">
        <f>IFERROR(VLOOKUP(D166,DB!A:K,11,0),"")</f>
        <v/>
      </c>
      <c r="C166" s="18"/>
      <c r="D166" s="18"/>
      <c r="E166" s="102"/>
      <c r="F166" s="103"/>
      <c r="G166" s="104">
        <f ca="1">IFERROR(NOW()-F166,"-")</f>
        <v>45981.063696759258</v>
      </c>
      <c r="H166" s="103"/>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99"/>
    </row>
    <row r="167" spans="1:88" ht="31.5" customHeight="1">
      <c r="A167" s="101"/>
      <c r="B167" s="18" t="str">
        <f>IFERROR(VLOOKUP(D167,DB!A:K,11,0),"")</f>
        <v/>
      </c>
      <c r="C167" s="18"/>
      <c r="D167" s="18"/>
      <c r="E167" s="102"/>
      <c r="F167" s="103"/>
      <c r="G167" s="104">
        <f ca="1">IFERROR(NOW()-F167,"-")</f>
        <v>45981.063696759258</v>
      </c>
      <c r="H167" s="103"/>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99"/>
    </row>
    <row r="168" spans="1:88" ht="31.5" customHeight="1">
      <c r="A168" s="101"/>
      <c r="B168" s="18" t="str">
        <f>IFERROR(VLOOKUP(D168,DB!A:K,11,0),"")</f>
        <v/>
      </c>
      <c r="C168" s="18"/>
      <c r="D168" s="18"/>
      <c r="E168" s="102"/>
      <c r="F168" s="103"/>
      <c r="G168" s="104">
        <f ca="1">IFERROR(NOW()-F168,"-")</f>
        <v>45981.063696759258</v>
      </c>
      <c r="H168" s="103"/>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99"/>
    </row>
    <row r="169" spans="1:88" ht="31.5" customHeight="1">
      <c r="A169" s="101"/>
      <c r="B169" s="18" t="str">
        <f>IFERROR(VLOOKUP(D169,DB!A:K,11,0),"")</f>
        <v/>
      </c>
      <c r="C169" s="18"/>
      <c r="D169" s="18"/>
      <c r="E169" s="102"/>
      <c r="F169" s="103"/>
      <c r="G169" s="104">
        <f ca="1">IFERROR(NOW()-F169,"-")</f>
        <v>45981.063696759258</v>
      </c>
      <c r="H169" s="103"/>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99"/>
    </row>
    <row r="170" spans="1:88" ht="31.5" customHeight="1">
      <c r="A170" s="101"/>
      <c r="B170" s="18" t="str">
        <f>IFERROR(VLOOKUP(D170,DB!A:K,11,0),"")</f>
        <v/>
      </c>
      <c r="C170" s="18"/>
      <c r="D170" s="18"/>
      <c r="E170" s="102"/>
      <c r="F170" s="103"/>
      <c r="G170" s="104">
        <f ca="1">IFERROR(NOW()-F170,"-")</f>
        <v>45981.063696759258</v>
      </c>
      <c r="H170" s="103"/>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99"/>
    </row>
    <row r="171" spans="1:88" ht="31.5" customHeight="1">
      <c r="A171" s="101"/>
      <c r="B171" s="18" t="str">
        <f>IFERROR(VLOOKUP(D171,DB!A:K,11,0),"")</f>
        <v/>
      </c>
      <c r="C171" s="18"/>
      <c r="D171" s="18"/>
      <c r="E171" s="102"/>
      <c r="F171" s="103"/>
      <c r="G171" s="104">
        <f ca="1">IFERROR(NOW()-F171,"-")</f>
        <v>45981.063696759258</v>
      </c>
      <c r="H171" s="103"/>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99"/>
    </row>
    <row r="172" spans="1:88" ht="31.5" customHeight="1">
      <c r="A172" s="101"/>
      <c r="B172" s="18" t="str">
        <f>IFERROR(VLOOKUP(D172,DB!A:K,11,0),"")</f>
        <v/>
      </c>
      <c r="C172" s="18"/>
      <c r="D172" s="18"/>
      <c r="E172" s="102"/>
      <c r="F172" s="103"/>
      <c r="G172" s="104">
        <f ca="1">IFERROR(NOW()-F172,"-")</f>
        <v>45981.063696759258</v>
      </c>
      <c r="H172" s="103"/>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99"/>
    </row>
    <row r="173" spans="1:88" ht="31.5" customHeight="1">
      <c r="A173" s="101"/>
      <c r="B173" s="18" t="str">
        <f>IFERROR(VLOOKUP(D173,DB!A:K,11,0),"")</f>
        <v/>
      </c>
      <c r="C173" s="18"/>
      <c r="D173" s="18"/>
      <c r="E173" s="102"/>
      <c r="F173" s="103"/>
      <c r="G173" s="104">
        <f ca="1">IFERROR(NOW()-F173,"-")</f>
        <v>45981.063696759258</v>
      </c>
      <c r="H173" s="103"/>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99"/>
    </row>
    <row r="174" spans="1:88" ht="31.5" customHeight="1">
      <c r="A174" s="101"/>
      <c r="B174" s="18" t="str">
        <f>IFERROR(VLOOKUP(D174,DB!A:K,11,0),"")</f>
        <v/>
      </c>
      <c r="C174" s="18"/>
      <c r="D174" s="18"/>
      <c r="E174" s="102"/>
      <c r="F174" s="103"/>
      <c r="G174" s="104">
        <f ca="1">IFERROR(NOW()-F174,"-")</f>
        <v>45981.063696759258</v>
      </c>
      <c r="H174" s="103"/>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99"/>
    </row>
    <row r="175" spans="1:88" ht="31.5" customHeight="1">
      <c r="A175" s="101"/>
      <c r="B175" s="18" t="str">
        <f>IFERROR(VLOOKUP(D175,DB!A:K,11,0),"")</f>
        <v/>
      </c>
      <c r="C175" s="18"/>
      <c r="D175" s="18"/>
      <c r="E175" s="102"/>
      <c r="F175" s="103"/>
      <c r="G175" s="104">
        <f ca="1">IFERROR(NOW()-F175,"-")</f>
        <v>45981.063696759258</v>
      </c>
      <c r="H175" s="103"/>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99"/>
    </row>
    <row r="176" spans="1:88" ht="31.5" customHeight="1">
      <c r="A176" s="101"/>
      <c r="B176" s="18" t="str">
        <f>IFERROR(VLOOKUP(D176,DB!A:K,11,0),"")</f>
        <v/>
      </c>
      <c r="C176" s="18"/>
      <c r="D176" s="18"/>
      <c r="E176" s="102"/>
      <c r="F176" s="103"/>
      <c r="G176" s="104">
        <f ca="1">IFERROR(NOW()-F176,"-")</f>
        <v>45981.063696759258</v>
      </c>
      <c r="H176" s="103"/>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99"/>
    </row>
    <row r="177" spans="1:88" ht="31.5" customHeight="1">
      <c r="A177" s="101"/>
      <c r="B177" s="18" t="str">
        <f>IFERROR(VLOOKUP(D177,DB!A:K,11,0),"")</f>
        <v/>
      </c>
      <c r="C177" s="18"/>
      <c r="D177" s="18"/>
      <c r="E177" s="102"/>
      <c r="F177" s="103"/>
      <c r="G177" s="104">
        <f ca="1">IFERROR(NOW()-F177,"-")</f>
        <v>45981.063696759258</v>
      </c>
      <c r="H177" s="103"/>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99"/>
    </row>
    <row r="178" spans="1:88" ht="31.5" customHeight="1">
      <c r="A178" s="101"/>
      <c r="B178" s="18" t="str">
        <f>IFERROR(VLOOKUP(D178,DB!A:K,11,0),"")</f>
        <v/>
      </c>
      <c r="C178" s="18"/>
      <c r="D178" s="18"/>
      <c r="E178" s="102"/>
      <c r="F178" s="103"/>
      <c r="G178" s="104">
        <f ca="1">IFERROR(NOW()-F178,"-")</f>
        <v>45981.063696759258</v>
      </c>
      <c r="H178" s="103"/>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99"/>
    </row>
    <row r="179" spans="1:88" ht="31.5" customHeight="1">
      <c r="A179" s="101"/>
      <c r="B179" s="18" t="str">
        <f>IFERROR(VLOOKUP(D179,DB!A:K,11,0),"")</f>
        <v/>
      </c>
      <c r="C179" s="18"/>
      <c r="D179" s="18"/>
      <c r="E179" s="102"/>
      <c r="F179" s="103"/>
      <c r="G179" s="104">
        <f ca="1">IFERROR(NOW()-F179,"-")</f>
        <v>45981.063696759258</v>
      </c>
      <c r="H179" s="103"/>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99"/>
    </row>
    <row r="180" spans="1:88" ht="31.5" customHeight="1">
      <c r="A180" s="101"/>
      <c r="B180" s="18" t="str">
        <f>IFERROR(VLOOKUP(D180,DB!A:K,11,0),"")</f>
        <v/>
      </c>
      <c r="C180" s="18"/>
      <c r="D180" s="18"/>
      <c r="E180" s="102"/>
      <c r="F180" s="103"/>
      <c r="G180" s="104">
        <f ca="1">IFERROR(NOW()-F180,"-")</f>
        <v>45981.063696759258</v>
      </c>
      <c r="H180" s="103"/>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99"/>
    </row>
    <row r="181" spans="1:88" ht="31.5" customHeight="1">
      <c r="A181" s="101"/>
      <c r="B181" s="18" t="str">
        <f>IFERROR(VLOOKUP(D181,DB!A:K,11,0),"")</f>
        <v/>
      </c>
      <c r="C181" s="18"/>
      <c r="D181" s="18"/>
      <c r="E181" s="102"/>
      <c r="F181" s="103"/>
      <c r="G181" s="104">
        <f ca="1">IFERROR(NOW()-F181,"-")</f>
        <v>45981.063696759258</v>
      </c>
      <c r="H181" s="103"/>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99"/>
    </row>
    <row r="182" spans="1:88" ht="31.5" customHeight="1">
      <c r="A182" s="101"/>
      <c r="B182" s="18" t="str">
        <f>IFERROR(VLOOKUP(D182,DB!A:K,11,0),"")</f>
        <v/>
      </c>
      <c r="C182" s="18"/>
      <c r="D182" s="18"/>
      <c r="E182" s="102"/>
      <c r="F182" s="103"/>
      <c r="G182" s="104">
        <f ca="1">IFERROR(NOW()-F182,"-")</f>
        <v>45981.063696759258</v>
      </c>
      <c r="H182" s="103"/>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99"/>
    </row>
    <row r="183" spans="1:88" ht="31.5" customHeight="1">
      <c r="A183" s="101"/>
      <c r="B183" s="18" t="str">
        <f>IFERROR(VLOOKUP(D183,DB!A:K,11,0),"")</f>
        <v/>
      </c>
      <c r="C183" s="18"/>
      <c r="D183" s="18"/>
      <c r="E183" s="102"/>
      <c r="F183" s="103"/>
      <c r="G183" s="104">
        <f ca="1">IFERROR(NOW()-F183,"-")</f>
        <v>45981.063696759258</v>
      </c>
      <c r="H183" s="103"/>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99"/>
    </row>
    <row r="184" spans="1:88" ht="31.5" customHeight="1">
      <c r="A184" s="101"/>
      <c r="B184" s="18" t="str">
        <f>IFERROR(VLOOKUP(D184,DB!A:K,11,0),"")</f>
        <v/>
      </c>
      <c r="C184" s="18"/>
      <c r="D184" s="18"/>
      <c r="E184" s="102"/>
      <c r="F184" s="103"/>
      <c r="G184" s="104">
        <f ca="1">IFERROR(NOW()-F184,"-")</f>
        <v>45981.063696759258</v>
      </c>
      <c r="H184" s="103"/>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99"/>
    </row>
    <row r="185" spans="1:88" ht="31.5" customHeight="1">
      <c r="A185" s="101"/>
      <c r="B185" s="18" t="str">
        <f>IFERROR(VLOOKUP(D185,DB!A:K,11,0),"")</f>
        <v/>
      </c>
      <c r="C185" s="18"/>
      <c r="D185" s="18"/>
      <c r="E185" s="102"/>
      <c r="F185" s="103"/>
      <c r="G185" s="104">
        <f ca="1">IFERROR(NOW()-F185,"-")</f>
        <v>45981.063696759258</v>
      </c>
      <c r="H185" s="103"/>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99"/>
    </row>
  </sheetData>
  <dataValidations count="2">
    <dataValidation allowBlank="1" showInputMessage="1" showErrorMessage="1" sqref="E1" xr:uid="{4D935161-CDD3-4592-B877-3FB59C99E142}"/>
    <dataValidation type="list" allowBlank="1" showInputMessage="1" showErrorMessage="1" sqref="E3 E5:E18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74"/>
  <sheetViews>
    <sheetView workbookViewId="0">
      <selection activeCell="A2" sqref="A2"/>
    </sheetView>
  </sheetViews>
  <sheetFormatPr defaultColWidth="9" defaultRowHeight="15" customHeight="1"/>
  <cols>
    <col min="1" max="1" width="21.79687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9" t="s">
        <v>39016</v>
      </c>
      <c r="I1" s="130" t="s">
        <v>39017</v>
      </c>
      <c r="J1" s="130" t="s">
        <v>39018</v>
      </c>
      <c r="K1" s="60" t="s">
        <v>39019</v>
      </c>
      <c r="L1" s="27" t="s">
        <v>8</v>
      </c>
      <c r="M1" s="28"/>
    </row>
    <row r="2" spans="1:13" ht="15" customHeight="1">
      <c r="A2" s="19"/>
      <c r="B2" s="61" t="str">
        <f>IFERROR(VLOOKUP(#REF!,DB!A:K,11,0),"")</f>
        <v/>
      </c>
      <c r="C2" s="18"/>
      <c r="D2" s="18"/>
      <c r="E2" s="18"/>
      <c r="F2" s="20"/>
      <c r="G2" s="21">
        <f t="shared" ref="G2:G63" ca="1" si="0">IFERROR(NOW()-F2,"-")</f>
        <v>45981.063696759258</v>
      </c>
      <c r="H2" s="22"/>
      <c r="I2" s="19" t="str">
        <f>IFERROR(VLOOKUP(#REF!,DB!A:F,6,0),"")</f>
        <v/>
      </c>
      <c r="J2" s="18" t="str">
        <f>IFERROR(VLOOKUP(#REF!,DB!A:G,7,0),"")</f>
        <v/>
      </c>
      <c r="K2" s="45"/>
      <c r="L2" s="23" t="str">
        <f>IFERROR(VLOOKUP(#REF!,DB!A:I,9,0),"")</f>
        <v/>
      </c>
    </row>
    <row r="3" spans="1:13" ht="15" customHeight="1">
      <c r="A3" s="19"/>
      <c r="B3" s="61" t="str">
        <f>IFERROR(VLOOKUP(D3,DB!A:K,11,0),"")</f>
        <v/>
      </c>
      <c r="C3" s="18"/>
      <c r="D3" s="61"/>
      <c r="E3" s="18"/>
      <c r="F3" s="20"/>
      <c r="G3" s="21">
        <f t="shared" ca="1" si="0"/>
        <v>45981.063696759258</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45981.063696759258</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45981.063696759258</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45981.063696759258</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45981.063696759258</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45981.063696759258</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45981.063696759258</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45981.063696759258</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45981.063696759258</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45981.063696759258</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45981.063696759258</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45981.063696759258</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45981.063696759258</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45981.063696759258</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45981.063696759258</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45981.063696759258</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45981.063696759258</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45981.063696759258</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45981.063696759258</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45981.063696759258</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45981.063696759258</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45981.063696759258</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0"/>
        <v>45981.063696759258</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0"/>
        <v>45981.063696759258</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0"/>
        <v>45981.063696759258</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0"/>
        <v>45981.063696759258</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0"/>
        <v>45981.063696759258</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0"/>
        <v>45981.063696759258</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0"/>
        <v>45981.063696759258</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0"/>
        <v>45981.063696759258</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0"/>
        <v>45981.063696759258</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0"/>
        <v>45981.063696759258</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0"/>
        <v>45981.063696759258</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0"/>
        <v>45981.063696759258</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0"/>
        <v>45981.063696759258</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0"/>
        <v>45981.063696759258</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0"/>
        <v>45981.063696759258</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0"/>
        <v>45981.063696759258</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0"/>
        <v>45981.063696759258</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0"/>
        <v>45981.063696759258</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0"/>
        <v>45981.063696759258</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0"/>
        <v>45981.063696759258</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0"/>
        <v>45981.063696759258</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0"/>
        <v>45981.063696759258</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0"/>
        <v>45981.063696759258</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0"/>
        <v>45981.063696759258</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0"/>
        <v>45981.063696759258</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0"/>
        <v>45981.063696759258</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0"/>
        <v>45981.063696759258</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0"/>
        <v>45981.063696759258</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0"/>
        <v>45981.063696759258</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0"/>
        <v>45981.063696759258</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0"/>
        <v>45981.063696759258</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0"/>
        <v>45981.063696759258</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0"/>
        <v>45981.063696759258</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0"/>
        <v>45981.063696759258</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0"/>
        <v>45981.063696759258</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0"/>
        <v>45981.063696759258</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0"/>
        <v>45981.063696759258</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0"/>
        <v>45981.063696759258</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0"/>
        <v>45981.063696759258</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ref="G64:G127" ca="1" si="1">IFERROR(NOW()-F64,"-")</f>
        <v>45981.063696759258</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45981.063696759258</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45981.063696759258</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45981.063696759258</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45981.063696759258</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45981.063696759258</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45981.063696759258</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45981.063696759258</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45981.063696759258</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45981.063696759258</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45981.063696759258</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45981.063696759258</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45981.063696759258</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45981.063696759258</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45981.063696759258</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45981.063696759258</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45981.063696759258</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45981.063696759258</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45981.063696759258</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45981.063696759258</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45981.063696759258</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45981.063696759258</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45981.063696759258</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45981.063696759258</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45981.063696759258</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1"/>
        <v>45981.063696759258</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1"/>
        <v>45981.063696759258</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1"/>
        <v>45981.063696759258</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1"/>
        <v>45981.063696759258</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1"/>
        <v>45981.063696759258</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1"/>
        <v>45981.063696759258</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1"/>
        <v>45981.063696759258</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1"/>
        <v>45981.063696759258</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1"/>
        <v>45981.063696759258</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1"/>
        <v>45981.063696759258</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1"/>
        <v>45981.063696759258</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1"/>
        <v>45981.063696759258</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1"/>
        <v>45981.063696759258</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1"/>
        <v>45981.063696759258</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1"/>
        <v>45981.063696759258</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1"/>
        <v>45981.063696759258</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1"/>
        <v>45981.063696759258</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1"/>
        <v>45981.063696759258</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1"/>
        <v>45981.063696759258</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1"/>
        <v>45981.063696759258</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1"/>
        <v>45981.063696759258</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1"/>
        <v>45981.063696759258</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1"/>
        <v>45981.063696759258</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1"/>
        <v>45981.063696759258</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1"/>
        <v>45981.063696759258</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1"/>
        <v>45981.063696759258</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1"/>
        <v>45981.063696759258</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1"/>
        <v>45981.063696759258</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1"/>
        <v>45981.063696759258</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1"/>
        <v>45981.063696759258</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1"/>
        <v>45981.063696759258</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1"/>
        <v>45981.063696759258</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1"/>
        <v>45981.063696759258</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1"/>
        <v>45981.063696759258</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1"/>
        <v>45981.063696759258</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1"/>
        <v>45981.063696759258</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1"/>
        <v>45981.063696759258</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1"/>
        <v>45981.063696759258</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1"/>
        <v>45981.063696759258</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ref="G128:G191" ca="1" si="2">IFERROR(NOW()-F128,"-")</f>
        <v>45981.063696759258</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45981.063696759258</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45981.063696759258</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45981.063696759258</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45981.063696759258</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45981.063696759258</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45981.063696759258</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45981.063696759258</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45981.063696759258</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45981.063696759258</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45981.063696759258</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45981.063696759258</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45981.063696759258</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45981.063696759258</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45981.063696759258</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45981.063696759258</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45981.063696759258</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45981.063696759258</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45981.063696759258</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45981.063696759258</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45981.063696759258</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45981.063696759258</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45981.063696759258</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45981.063696759258</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45981.063696759258</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2"/>
        <v>45981.063696759258</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2"/>
        <v>45981.063696759258</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2"/>
        <v>45981.063696759258</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2"/>
        <v>45981.063696759258</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2"/>
        <v>45981.063696759258</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2"/>
        <v>45981.063696759258</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2"/>
        <v>45981.063696759258</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2"/>
        <v>45981.063696759258</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2"/>
        <v>45981.063696759258</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2"/>
        <v>45981.063696759258</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2"/>
        <v>45981.063696759258</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2"/>
        <v>45981.063696759258</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2"/>
        <v>45981.063696759258</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2"/>
        <v>45981.063696759258</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2"/>
        <v>45981.063696759258</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2"/>
        <v>45981.063696759258</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2"/>
        <v>45981.063696759258</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2"/>
        <v>45981.063696759258</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2"/>
        <v>45981.063696759258</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2"/>
        <v>45981.063696759258</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2"/>
        <v>45981.063696759258</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2"/>
        <v>45981.063696759258</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2"/>
        <v>45981.063696759258</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2"/>
        <v>45981.063696759258</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2"/>
        <v>45981.063696759258</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2"/>
        <v>45981.063696759258</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2"/>
        <v>45981.063696759258</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2"/>
        <v>45981.063696759258</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2"/>
        <v>45981.063696759258</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2"/>
        <v>45981.063696759258</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2"/>
        <v>45981.063696759258</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2"/>
        <v>45981.063696759258</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2"/>
        <v>45981.063696759258</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2"/>
        <v>45981.063696759258</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2"/>
        <v>45981.063696759258</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2"/>
        <v>45981.063696759258</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2"/>
        <v>45981.063696759258</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2"/>
        <v>45981.063696759258</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2"/>
        <v>45981.063696759258</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ref="G192:G255" ca="1" si="3">IFERROR(NOW()-F192,"-")</f>
        <v>45981.063696759258</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45981.063696759258</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45981.063696759258</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45981.063696759258</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45981.063696759258</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45981.063696759258</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45981.063696759258</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45981.063696759258</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45981.063696759258</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45981.063696759258</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45981.063696759258</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45981.063696759258</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45981.063696759258</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45981.063696759258</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45981.063696759258</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45981.063696759258</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45981.063696759258</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45981.063696759258</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45981.063696759258</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45981.063696759258</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45981.063696759258</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45981.063696759258</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45981.063696759258</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45981.063696759258</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45981.063696759258</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3"/>
        <v>45981.063696759258</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3"/>
        <v>45981.063696759258</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3"/>
        <v>45981.063696759258</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3"/>
        <v>45981.063696759258</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3"/>
        <v>45981.063696759258</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3"/>
        <v>45981.063696759258</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3"/>
        <v>45981.063696759258</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3"/>
        <v>45981.063696759258</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3"/>
        <v>45981.063696759258</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3"/>
        <v>45981.063696759258</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3"/>
        <v>45981.063696759258</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3"/>
        <v>45981.063696759258</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3"/>
        <v>45981.063696759258</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3"/>
        <v>45981.063696759258</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3"/>
        <v>45981.063696759258</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3"/>
        <v>45981.063696759258</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3"/>
        <v>45981.063696759258</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3"/>
        <v>45981.063696759258</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3"/>
        <v>45981.063696759258</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3"/>
        <v>45981.063696759258</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3"/>
        <v>45981.063696759258</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3"/>
        <v>45981.063696759258</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3"/>
        <v>45981.063696759258</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3"/>
        <v>45981.063696759258</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3"/>
        <v>45981.063696759258</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3"/>
        <v>45981.063696759258</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3"/>
        <v>45981.063696759258</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3"/>
        <v>45981.063696759258</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3"/>
        <v>45981.063696759258</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3"/>
        <v>45981.063696759258</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3"/>
        <v>45981.063696759258</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3"/>
        <v>45981.063696759258</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3"/>
        <v>45981.063696759258</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3"/>
        <v>45981.063696759258</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3"/>
        <v>45981.063696759258</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3"/>
        <v>45981.063696759258</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3"/>
        <v>45981.063696759258</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3"/>
        <v>45981.063696759258</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3"/>
        <v>45981.063696759258</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ref="G256:G319" ca="1" si="4">IFERROR(NOW()-F256,"-")</f>
        <v>45981.063696759258</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45981.063696759258</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45981.063696759258</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45981.063696759258</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45981.063696759258</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45981.063696759258</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45981.063696759258</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45981.063696759258</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45981.063696759258</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45981.063696759258</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45981.063696759258</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45981.063696759258</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45981.063696759258</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45981.063696759258</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45981.063696759258</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45981.063696759258</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45981.063696759258</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45981.063696759258</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45981.063696759258</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45981.063696759258</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45981.063696759258</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45981.063696759258</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45981.063696759258</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45981.063696759258</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45981.063696759258</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4"/>
        <v>45981.063696759258</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4"/>
        <v>45981.063696759258</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4"/>
        <v>45981.063696759258</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4"/>
        <v>45981.063696759258</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4"/>
        <v>45981.063696759258</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4"/>
        <v>45981.063696759258</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4"/>
        <v>45981.063696759258</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4"/>
        <v>45981.063696759258</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4"/>
        <v>45981.063696759258</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4"/>
        <v>45981.063696759258</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4"/>
        <v>45981.063696759258</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4"/>
        <v>45981.063696759258</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4"/>
        <v>45981.063696759258</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4"/>
        <v>45981.063696759258</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4"/>
        <v>45981.063696759258</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4"/>
        <v>45981.063696759258</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4"/>
        <v>45981.063696759258</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4"/>
        <v>45981.063696759258</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4"/>
        <v>45981.063696759258</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4"/>
        <v>45981.063696759258</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4"/>
        <v>45981.063696759258</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4"/>
        <v>45981.063696759258</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4"/>
        <v>45981.063696759258</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4"/>
        <v>45981.063696759258</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4"/>
        <v>45981.063696759258</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4"/>
        <v>45981.063696759258</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4"/>
        <v>45981.063696759258</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4"/>
        <v>45981.063696759258</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4"/>
        <v>45981.063696759258</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4"/>
        <v>45981.063696759258</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4"/>
        <v>45981.063696759258</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4"/>
        <v>45981.063696759258</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4"/>
        <v>45981.063696759258</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4"/>
        <v>45981.063696759258</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4"/>
        <v>45981.063696759258</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4"/>
        <v>45981.063696759258</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4"/>
        <v>45981.063696759258</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4"/>
        <v>45981.063696759258</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4"/>
        <v>45981.063696759258</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ref="G320:G383" ca="1" si="5">IFERROR(NOW()-F320,"-")</f>
        <v>45981.063696759258</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45981.063696759258</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45981.063696759258</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45981.063696759258</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45981.063696759258</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45981.063696759258</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45981.063696759258</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45981.063696759258</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45981.063696759258</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45981.063696759258</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45981.063696759258</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45981.063696759258</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45981.063696759258</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45981.063696759258</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45981.063696759258</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45981.063696759258</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45981.063696759258</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45981.063696759258</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45981.063696759258</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45981.063696759258</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45981.063696759258</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45981.063696759258</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45981.063696759258</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45981.063696759258</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45981.063696759258</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5"/>
        <v>45981.063696759258</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5"/>
        <v>45981.063696759258</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5"/>
        <v>45981.063696759258</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5"/>
        <v>45981.063696759258</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5"/>
        <v>45981.063696759258</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5"/>
        <v>45981.063696759258</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5"/>
        <v>45981.063696759258</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5"/>
        <v>45981.063696759258</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5"/>
        <v>45981.063696759258</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5"/>
        <v>45981.063696759258</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5"/>
        <v>45981.063696759258</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5"/>
        <v>45981.063696759258</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5"/>
        <v>45981.063696759258</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5"/>
        <v>45981.063696759258</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5"/>
        <v>45981.063696759258</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5"/>
        <v>45981.063696759258</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5"/>
        <v>45981.063696759258</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5"/>
        <v>45981.063696759258</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5"/>
        <v>45981.063696759258</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5"/>
        <v>45981.063696759258</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5"/>
        <v>45981.063696759258</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5"/>
        <v>45981.063696759258</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5"/>
        <v>45981.063696759258</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5"/>
        <v>45981.063696759258</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5"/>
        <v>45981.063696759258</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5"/>
        <v>45981.063696759258</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5"/>
        <v>45981.063696759258</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5"/>
        <v>45981.063696759258</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5"/>
        <v>45981.063696759258</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5"/>
        <v>45981.063696759258</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5"/>
        <v>45981.063696759258</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5"/>
        <v>45981.063696759258</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5"/>
        <v>45981.063696759258</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5"/>
        <v>45981.063696759258</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5"/>
        <v>45981.063696759258</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5"/>
        <v>45981.063696759258</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5"/>
        <v>45981.063696759258</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5"/>
        <v>45981.063696759258</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5"/>
        <v>45981.063696759258</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ref="G384:G447" ca="1" si="6">IFERROR(NOW()-F384,"-")</f>
        <v>45981.063696759258</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45981.063696759258</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45981.063696759258</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45981.063696759258</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45981.063696759258</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45981.063696759258</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45981.063696759258</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45981.063696759258</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45981.063696759258</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45981.063696759258</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45981.063696759258</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45981.063696759258</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45981.063696759258</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45981.063696759258</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45981.063696759258</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45981.063696759258</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45981.063696759258</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45981.063696759258</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45981.063696759258</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45981.063696759258</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45981.063696759258</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45981.063696759258</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45981.063696759258</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45981.063696759258</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45981.063696759258</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6"/>
        <v>45981.063696759258</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6"/>
        <v>45981.063696759258</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6"/>
        <v>45981.063696759258</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6"/>
        <v>45981.063696759258</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6"/>
        <v>45981.063696759258</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6"/>
        <v>45981.063696759258</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6"/>
        <v>45981.063696759258</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6"/>
        <v>45981.063696759258</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6"/>
        <v>45981.063696759258</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6"/>
        <v>45981.063696759258</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6"/>
        <v>45981.063696759258</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6"/>
        <v>45981.063696759258</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6"/>
        <v>45981.063696759258</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6"/>
        <v>45981.063696759258</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6"/>
        <v>45981.063696759258</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6"/>
        <v>45981.063696759258</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6"/>
        <v>45981.063696759258</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6"/>
        <v>45981.063696759258</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6"/>
        <v>45981.063696759258</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6"/>
        <v>45981.063696759258</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6"/>
        <v>45981.063696759258</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6"/>
        <v>45981.063696759258</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6"/>
        <v>45981.063696759258</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6"/>
        <v>45981.063696759258</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6"/>
        <v>45981.063696759258</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6"/>
        <v>45981.063696759258</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6"/>
        <v>45981.063696759258</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6"/>
        <v>45981.063696759258</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6"/>
        <v>45981.063696759258</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6"/>
        <v>45981.063696759258</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6"/>
        <v>45981.063696759258</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6"/>
        <v>45981.063696759258</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6"/>
        <v>45981.063696759258</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6"/>
        <v>45981.063696759258</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6"/>
        <v>45981.063696759258</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6"/>
        <v>45981.063696759258</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6"/>
        <v>45981.063696759258</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6"/>
        <v>45981.063696759258</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6"/>
        <v>45981.063696759258</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ref="G448:G511" ca="1" si="7">IFERROR(NOW()-F448,"-")</f>
        <v>45981.063696759258</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45981.063696759258</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45981.063696759258</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45981.063696759258</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45981.063696759258</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45981.063696759258</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45981.063696759258</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45981.063696759258</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45981.063696759258</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45981.063696759258</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45981.063696759258</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45981.063696759258</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45981.063696759258</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45981.063696759258</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45981.063696759258</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45981.063696759258</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45981.063696759258</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45981.063696759258</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45981.063696759258</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45981.063696759258</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45981.063696759258</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45981.063696759258</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45981.063696759258</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45981.063696759258</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45981.063696759258</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7"/>
        <v>45981.063696759258</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7"/>
        <v>45981.063696759258</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7"/>
        <v>45981.063696759258</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7"/>
        <v>45981.063696759258</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7"/>
        <v>45981.063696759258</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7"/>
        <v>45981.063696759258</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7"/>
        <v>45981.063696759258</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7"/>
        <v>45981.063696759258</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7"/>
        <v>45981.063696759258</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7"/>
        <v>45981.063696759258</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7"/>
        <v>45981.063696759258</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7"/>
        <v>45981.063696759258</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7"/>
        <v>45981.063696759258</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7"/>
        <v>45981.063696759258</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7"/>
        <v>45981.063696759258</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7"/>
        <v>45981.063696759258</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7"/>
        <v>45981.063696759258</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7"/>
        <v>45981.063696759258</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7"/>
        <v>45981.063696759258</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7"/>
        <v>45981.063696759258</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7"/>
        <v>45981.063696759258</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7"/>
        <v>45981.063696759258</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7"/>
        <v>45981.063696759258</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7"/>
        <v>45981.063696759258</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7"/>
        <v>45981.063696759258</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7"/>
        <v>45981.063696759258</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7"/>
        <v>45981.063696759258</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7"/>
        <v>45981.063696759258</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7"/>
        <v>45981.063696759258</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7"/>
        <v>45981.063696759258</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7"/>
        <v>45981.063696759258</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7"/>
        <v>45981.063696759258</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7"/>
        <v>45981.063696759258</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7"/>
        <v>45981.063696759258</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7"/>
        <v>45981.063696759258</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7"/>
        <v>45981.063696759258</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7"/>
        <v>45981.063696759258</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7"/>
        <v>45981.063696759258</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7"/>
        <v>45981.063696759258</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ref="G512:G575" ca="1" si="8">IFERROR(NOW()-F512,"-")</f>
        <v>45981.063696759258</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45981.063696759258</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45981.063696759258</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45981.063696759258</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45981.063696759258</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45981.063696759258</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45981.063696759258</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45981.063696759258</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45981.063696759258</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45981.063696759258</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45981.063696759258</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45981.063696759258</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45981.063696759258</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45981.063696759258</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45981.063696759258</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45981.063696759258</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45981.063696759258</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45981.063696759258</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45981.063696759258</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45981.063696759258</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45981.063696759258</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45981.063696759258</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45981.063696759258</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45981.063696759258</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45981.063696759258</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8"/>
        <v>45981.063696759258</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8"/>
        <v>45981.063696759258</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8"/>
        <v>45981.063696759258</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8"/>
        <v>45981.063696759258</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8"/>
        <v>45981.063696759258</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8"/>
        <v>45981.063696759258</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8"/>
        <v>45981.063696759258</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8"/>
        <v>45981.063696759258</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8"/>
        <v>45981.063696759258</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8"/>
        <v>45981.063696759258</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8"/>
        <v>45981.063696759258</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8"/>
        <v>45981.063696759258</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8"/>
        <v>45981.063696759258</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8"/>
        <v>45981.063696759258</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8"/>
        <v>45981.063696759258</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8"/>
        <v>45981.063696759258</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8"/>
        <v>45981.063696759258</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8"/>
        <v>45981.063696759258</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8"/>
        <v>45981.063696759258</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8"/>
        <v>45981.063696759258</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8"/>
        <v>45981.063696759258</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8"/>
        <v>45981.063696759258</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8"/>
        <v>45981.063696759258</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8"/>
        <v>45981.063696759258</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8"/>
        <v>45981.063696759258</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8"/>
        <v>45981.063696759258</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8"/>
        <v>45981.063696759258</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8"/>
        <v>45981.063696759258</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8"/>
        <v>45981.063696759258</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8"/>
        <v>45981.063696759258</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8"/>
        <v>45981.063696759258</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8"/>
        <v>45981.063696759258</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8"/>
        <v>45981.063696759258</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8"/>
        <v>45981.063696759258</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8"/>
        <v>45981.063696759258</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8"/>
        <v>45981.063696759258</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8"/>
        <v>45981.063696759258</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8"/>
        <v>45981.063696759258</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8"/>
        <v>45981.063696759258</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ref="G576:G639" ca="1" si="9">IFERROR(NOW()-F576,"-")</f>
        <v>45981.063696759258</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45981.063696759258</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45981.063696759258</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45981.063696759258</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45981.063696759258</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45981.063696759258</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45981.063696759258</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45981.063696759258</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45981.063696759258</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45981.063696759258</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45981.063696759258</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45981.063696759258</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45981.063696759258</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45981.063696759258</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45981.063696759258</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45981.063696759258</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45981.063696759258</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45981.063696759258</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45981.063696759258</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45981.063696759258</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45981.063696759258</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45981.063696759258</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45981.063696759258</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45981.063696759258</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45981.063696759258</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9"/>
        <v>45981.063696759258</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9"/>
        <v>45981.063696759258</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9"/>
        <v>45981.063696759258</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9"/>
        <v>45981.063696759258</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9"/>
        <v>45981.063696759258</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9"/>
        <v>45981.063696759258</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9"/>
        <v>45981.063696759258</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9"/>
        <v>45981.063696759258</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9"/>
        <v>45981.063696759258</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9"/>
        <v>45981.063696759258</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9"/>
        <v>45981.063696759258</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9"/>
        <v>45981.063696759258</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9"/>
        <v>45981.063696759258</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9"/>
        <v>45981.063696759258</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9"/>
        <v>45981.063696759258</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9"/>
        <v>45981.063696759258</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9"/>
        <v>45981.063696759258</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9"/>
        <v>45981.063696759258</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9"/>
        <v>45981.063696759258</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9"/>
        <v>45981.063696759258</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9"/>
        <v>45981.063696759258</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9"/>
        <v>45981.063696759258</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9"/>
        <v>45981.063696759258</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9"/>
        <v>45981.063696759258</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9"/>
        <v>45981.063696759258</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9"/>
        <v>45981.063696759258</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9"/>
        <v>45981.063696759258</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9"/>
        <v>45981.063696759258</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9"/>
        <v>45981.063696759258</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9"/>
        <v>45981.063696759258</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9"/>
        <v>45981.063696759258</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9"/>
        <v>45981.063696759258</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9"/>
        <v>45981.063696759258</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9"/>
        <v>45981.063696759258</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9"/>
        <v>45981.063696759258</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9"/>
        <v>45981.063696759258</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9"/>
        <v>45981.063696759258</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9"/>
        <v>45981.063696759258</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9"/>
        <v>45981.063696759258</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ref="G640:G703" ca="1" si="10">IFERROR(NOW()-F640,"-")</f>
        <v>45981.063696759258</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45981.063696759258</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45981.063696759258</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45981.063696759258</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45981.063696759258</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45981.063696759258</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45981.063696759258</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45981.063696759258</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45981.063696759258</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45981.063696759258</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45981.063696759258</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45981.063696759258</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45981.063696759258</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45981.063696759258</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45981.063696759258</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45981.063696759258</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45981.063696759258</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45981.063696759258</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45981.063696759258</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45981.063696759258</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45981.063696759258</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45981.063696759258</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45981.063696759258</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45981.063696759258</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45981.063696759258</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0"/>
        <v>45981.063696759258</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0"/>
        <v>45981.063696759258</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0"/>
        <v>45981.063696759258</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0"/>
        <v>45981.063696759258</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0"/>
        <v>45981.063696759258</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0"/>
        <v>45981.063696759258</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0"/>
        <v>45981.063696759258</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0"/>
        <v>45981.063696759258</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0"/>
        <v>45981.063696759258</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0"/>
        <v>45981.063696759258</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0"/>
        <v>45981.063696759258</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0"/>
        <v>45981.063696759258</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0"/>
        <v>45981.063696759258</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0"/>
        <v>45981.063696759258</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0"/>
        <v>45981.063696759258</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0"/>
        <v>45981.063696759258</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0"/>
        <v>45981.063696759258</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0"/>
        <v>45981.063696759258</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0"/>
        <v>45981.063696759258</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0"/>
        <v>45981.063696759258</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0"/>
        <v>45981.063696759258</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0"/>
        <v>45981.063696759258</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0"/>
        <v>45981.063696759258</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0"/>
        <v>45981.063696759258</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0"/>
        <v>45981.063696759258</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0"/>
        <v>45981.063696759258</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0"/>
        <v>45981.063696759258</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0"/>
        <v>45981.063696759258</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0"/>
        <v>45981.063696759258</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0"/>
        <v>45981.063696759258</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0"/>
        <v>45981.063696759258</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0"/>
        <v>45981.063696759258</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0"/>
        <v>45981.063696759258</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0"/>
        <v>45981.063696759258</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0"/>
        <v>45981.063696759258</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0"/>
        <v>45981.063696759258</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0"/>
        <v>45981.063696759258</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0"/>
        <v>45981.063696759258</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0"/>
        <v>45981.063696759258</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ref="G704:G767" ca="1" si="11">IFERROR(NOW()-F704,"-")</f>
        <v>45981.063696759258</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45981.063696759258</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45981.063696759258</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45981.063696759258</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45981.063696759258</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45981.063696759258</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45981.063696759258</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45981.063696759258</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45981.063696759258</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45981.063696759258</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45981.063696759258</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45981.063696759258</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45981.063696759258</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45981.063696759258</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45981.063696759258</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45981.063696759258</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45981.063696759258</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45981.063696759258</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45981.063696759258</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45981.063696759258</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45981.063696759258</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45981.063696759258</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45981.063696759258</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45981.063696759258</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45981.063696759258</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1"/>
        <v>45981.063696759258</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1"/>
        <v>45981.063696759258</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1"/>
        <v>45981.063696759258</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1"/>
        <v>45981.063696759258</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1"/>
        <v>45981.063696759258</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1"/>
        <v>45981.063696759258</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1"/>
        <v>45981.063696759258</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1"/>
        <v>45981.063696759258</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1"/>
        <v>45981.063696759258</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1"/>
        <v>45981.063696759258</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1"/>
        <v>45981.063696759258</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1"/>
        <v>45981.063696759258</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1"/>
        <v>45981.063696759258</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1"/>
        <v>45981.063696759258</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1"/>
        <v>45981.063696759258</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1"/>
        <v>45981.063696759258</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1"/>
        <v>45981.063696759258</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1"/>
        <v>45981.063696759258</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1"/>
        <v>45981.063696759258</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1"/>
        <v>45981.063696759258</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1"/>
        <v>45981.063696759258</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1"/>
        <v>45981.063696759258</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1"/>
        <v>45981.063696759258</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1"/>
        <v>45981.063696759258</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1"/>
        <v>45981.063696759258</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1"/>
        <v>45981.063696759258</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1"/>
        <v>45981.063696759258</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1"/>
        <v>45981.063696759258</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1"/>
        <v>45981.063696759258</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1"/>
        <v>45981.063696759258</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1"/>
        <v>45981.063696759258</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1"/>
        <v>45981.063696759258</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1"/>
        <v>45981.063696759258</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1"/>
        <v>45981.063696759258</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1"/>
        <v>45981.063696759258</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1"/>
        <v>45981.063696759258</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1"/>
        <v>45981.063696759258</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1"/>
        <v>45981.063696759258</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1"/>
        <v>45981.063696759258</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ref="G768:G831" ca="1" si="12">IFERROR(NOW()-F768,"-")</f>
        <v>45981.063696759258</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45981.063696759258</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45981.063696759258</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45981.063696759258</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45981.063696759258</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45981.063696759258</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45981.063696759258</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45981.063696759258</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45981.063696759258</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45981.063696759258</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45981.063696759258</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45981.063696759258</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45981.063696759258</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45981.063696759258</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45981.063696759258</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45981.063696759258</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45981.063696759258</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45981.063696759258</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45981.063696759258</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45981.063696759258</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45981.063696759258</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45981.063696759258</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45981.063696759258</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45981.063696759258</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45981.063696759258</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2"/>
        <v>45981.063696759258</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2"/>
        <v>45981.063696759258</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2"/>
        <v>45981.063696759258</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2"/>
        <v>45981.063696759258</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2"/>
        <v>45981.063696759258</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2"/>
        <v>45981.063696759258</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2"/>
        <v>45981.063696759258</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2"/>
        <v>45981.063696759258</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2"/>
        <v>45981.063696759258</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2"/>
        <v>45981.063696759258</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2"/>
        <v>45981.063696759258</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2"/>
        <v>45981.063696759258</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2"/>
        <v>45981.063696759258</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2"/>
        <v>45981.063696759258</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2"/>
        <v>45981.063696759258</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2"/>
        <v>45981.063696759258</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2"/>
        <v>45981.063696759258</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2"/>
        <v>45981.063696759258</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2"/>
        <v>45981.063696759258</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2"/>
        <v>45981.063696759258</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2"/>
        <v>45981.063696759258</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2"/>
        <v>45981.063696759258</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2"/>
        <v>45981.063696759258</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2"/>
        <v>45981.063696759258</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2"/>
        <v>45981.063696759258</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2"/>
        <v>45981.063696759258</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2"/>
        <v>45981.063696759258</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2"/>
        <v>45981.063696759258</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2"/>
        <v>45981.063696759258</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2"/>
        <v>45981.063696759258</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2"/>
        <v>45981.063696759258</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2"/>
        <v>45981.063696759258</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2"/>
        <v>45981.063696759258</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2"/>
        <v>45981.063696759258</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2"/>
        <v>45981.063696759258</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2"/>
        <v>45981.063696759258</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2"/>
        <v>45981.063696759258</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2"/>
        <v>45981.063696759258</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2"/>
        <v>45981.063696759258</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ref="G832:G895" ca="1" si="13">IFERROR(NOW()-F832,"-")</f>
        <v>45981.063696759258</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45981.063696759258</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45981.063696759258</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45981.063696759258</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45981.063696759258</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45981.063696759258</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45981.063696759258</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45981.063696759258</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45981.063696759258</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45981.063696759258</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45981.063696759258</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45981.063696759258</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45981.063696759258</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45981.063696759258</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45981.063696759258</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45981.063696759258</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45981.063696759258</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45981.063696759258</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45981.063696759258</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45981.063696759258</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45981.063696759258</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45981.063696759258</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45981.063696759258</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45981.063696759258</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45981.063696759258</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3"/>
        <v>45981.063696759258</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3"/>
        <v>45981.063696759258</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3"/>
        <v>45981.063696759258</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3"/>
        <v>45981.063696759258</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3"/>
        <v>45981.063696759258</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3"/>
        <v>45981.063696759258</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3"/>
        <v>45981.063696759258</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3"/>
        <v>45981.063696759258</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3"/>
        <v>45981.063696759258</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3"/>
        <v>45981.063696759258</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3"/>
        <v>45981.063696759258</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3"/>
        <v>45981.063696759258</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3"/>
        <v>45981.063696759258</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3"/>
        <v>45981.063696759258</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3"/>
        <v>45981.063696759258</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3"/>
        <v>45981.063696759258</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3"/>
        <v>45981.063696759258</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3"/>
        <v>45981.063696759258</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3"/>
        <v>45981.063696759258</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3"/>
        <v>45981.063696759258</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3"/>
        <v>45981.063696759258</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3"/>
        <v>45981.063696759258</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3"/>
        <v>45981.063696759258</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3"/>
        <v>45981.063696759258</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3"/>
        <v>45981.063696759258</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3"/>
        <v>45981.063696759258</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3"/>
        <v>45981.063696759258</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3"/>
        <v>45981.063696759258</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3"/>
        <v>45981.063696759258</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3"/>
        <v>45981.063696759258</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3"/>
        <v>45981.063696759258</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3"/>
        <v>45981.063696759258</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3"/>
        <v>45981.063696759258</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3"/>
        <v>45981.063696759258</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3"/>
        <v>45981.063696759258</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3"/>
        <v>45981.063696759258</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3"/>
        <v>45981.063696759258</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3"/>
        <v>45981.063696759258</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3"/>
        <v>45981.063696759258</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ref="G896:G959" ca="1" si="14">IFERROR(NOW()-F896,"-")</f>
        <v>45981.063696759258</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45981.063696759258</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45981.063696759258</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45981.063696759258</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45981.063696759258</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45981.063696759258</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45981.063696759258</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45981.063696759258</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45981.063696759258</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45981.063696759258</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45981.063696759258</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45981.063696759258</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45981.063696759258</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45981.063696759258</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45981.063696759258</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45981.063696759258</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45981.063696759258</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45981.063696759258</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45981.063696759258</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45981.063696759258</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45981.063696759258</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45981.063696759258</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45981.063696759258</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45981.063696759258</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45981.063696759258</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4"/>
        <v>45981.063696759258</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4"/>
        <v>45981.063696759258</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4"/>
        <v>45981.063696759258</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4"/>
        <v>45981.063696759258</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4"/>
        <v>45981.063696759258</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4"/>
        <v>45981.063696759258</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4"/>
        <v>45981.063696759258</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4"/>
        <v>45981.063696759258</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4"/>
        <v>45981.063696759258</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4"/>
        <v>45981.063696759258</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4"/>
        <v>45981.063696759258</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4"/>
        <v>45981.063696759258</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4"/>
        <v>45981.063696759258</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4"/>
        <v>45981.063696759258</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4"/>
        <v>45981.063696759258</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4"/>
        <v>45981.063696759258</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4"/>
        <v>45981.063696759258</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4"/>
        <v>45981.063696759258</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4"/>
        <v>45981.063696759258</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4"/>
        <v>45981.063696759258</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4"/>
        <v>45981.063696759258</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4"/>
        <v>45981.063696759258</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4"/>
        <v>45981.063696759258</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4"/>
        <v>45981.063696759258</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4"/>
        <v>45981.063696759258</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4"/>
        <v>45981.063696759258</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4"/>
        <v>45981.063696759258</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4"/>
        <v>45981.063696759258</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4"/>
        <v>45981.063696759258</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4"/>
        <v>45981.063696759258</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4"/>
        <v>45981.063696759258</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4"/>
        <v>45981.063696759258</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4"/>
        <v>45981.063696759258</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4"/>
        <v>45981.063696759258</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4"/>
        <v>45981.063696759258</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4"/>
        <v>45981.063696759258</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4"/>
        <v>45981.063696759258</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4"/>
        <v>45981.063696759258</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4"/>
        <v>45981.063696759258</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ref="G960:G974" ca="1" si="15">IFERROR(NOW()-F960,"-")</f>
        <v>45981.063696759258</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45981.063696759258</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45981.063696759258</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45981.063696759258</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45981.063696759258</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45981.063696759258</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45981.063696759258</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45981.063696759258</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45981.063696759258</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45981.063696759258</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45981.063696759258</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45981.063696759258</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45981.063696759258</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45981.063696759258</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45981.063696759258</v>
      </c>
      <c r="H974" s="22"/>
      <c r="I974" s="19" t="str">
        <f>IFERROR(VLOOKUP(D974,DB!A:F,6,0),"")</f>
        <v/>
      </c>
      <c r="J974" s="18" t="str">
        <f>IFERROR(VLOOKUP(D974,DB!A:G,7,0),"")</f>
        <v/>
      </c>
      <c r="K974" s="45"/>
      <c r="L974" s="23" t="str">
        <f>IFERROR(VLOOKUP(D974,DB!A:I,9,0),"")</f>
        <v/>
      </c>
    </row>
  </sheetData>
  <dataValidations count="2">
    <dataValidation allowBlank="1" showInputMessage="1" showErrorMessage="1" sqref="E1" xr:uid="{5914219A-CB83-432D-936A-CC0CB6F3982A}"/>
    <dataValidation type="list" allowBlank="1" showInputMessage="1" showErrorMessage="1" sqref="E2:E97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79"/>
  <sheetViews>
    <sheetView workbookViewId="0">
      <selection activeCell="D4" sqref="D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39111</v>
      </c>
      <c r="B2" s="91" t="str">
        <f>IFERROR(VLOOKUP(D2,DB!A:K,11,0),"")</f>
        <v>R4</v>
      </c>
      <c r="C2" s="93">
        <v>1</v>
      </c>
      <c r="D2" s="91" t="s">
        <v>35092</v>
      </c>
      <c r="E2" s="94" t="s">
        <v>39021</v>
      </c>
      <c r="F2" s="95">
        <v>45703.480717592596</v>
      </c>
      <c r="G2" s="96">
        <f ca="1">IFERROR(NOW()-F2,"")</f>
        <v>277.58297916666197</v>
      </c>
      <c r="H2" s="95">
        <v>45703.474768518521</v>
      </c>
      <c r="I2" s="95" t="str">
        <f>IFERROR(VLOOKUP(D2,DB!A:F,6,0),"")</f>
        <v>SCECO</v>
      </c>
      <c r="J2" s="95" t="str">
        <f>IFERROR(VLOOKUP(D2,DB!A:G,7,0),"")</f>
        <v>Dead</v>
      </c>
      <c r="K2" s="97" t="s">
        <v>39112</v>
      </c>
      <c r="L2" s="91" t="str">
        <f>IFERROR(VLOOKUP(D2,DB!A:I,9,0),"")</f>
        <v>Latis</v>
      </c>
    </row>
    <row r="3" spans="1:16" ht="15" customHeight="1">
      <c r="A3" s="113" t="s">
        <v>39113</v>
      </c>
      <c r="B3" s="113" t="str">
        <f>IFERROR(VLOOKUP(D3,DB!A:K,11,0),"")</f>
        <v>R4</v>
      </c>
      <c r="C3" s="93">
        <v>1</v>
      </c>
      <c r="D3" s="91" t="s">
        <v>37163</v>
      </c>
      <c r="E3" s="94" t="s">
        <v>39021</v>
      </c>
      <c r="F3" s="95">
        <v>45980.842175925929</v>
      </c>
      <c r="G3" s="96">
        <f t="shared" ref="G3:G49" ca="1" si="0">IFERROR(NOW()-F3,"")</f>
        <v>0.22152083332912298</v>
      </c>
      <c r="H3" s="95">
        <v>45980.810960648145</v>
      </c>
      <c r="I3" s="113" t="str">
        <f>IFERROR(VLOOKUP(D3,DB!A:F,6,0),"")</f>
        <v>Generator-SG</v>
      </c>
      <c r="J3" s="113" t="str">
        <f>IFERROR(VLOOKUP(D3,DB!A:G,7,0),"")</f>
        <v>Dead</v>
      </c>
      <c r="K3" s="97" t="s">
        <v>39114</v>
      </c>
      <c r="L3" s="91" t="str">
        <f>IFERROR(VLOOKUP(D3,DB!A:I,9,0),"")</f>
        <v>Latis</v>
      </c>
    </row>
    <row r="4" spans="1:16" ht="15" customHeight="1">
      <c r="A4" s="113" t="s">
        <v>39115</v>
      </c>
      <c r="B4" s="113" t="str">
        <f>IFERROR(VLOOKUP(D4,DB!A:K,11,0),"")</f>
        <v>R4</v>
      </c>
      <c r="C4" s="93">
        <v>1</v>
      </c>
      <c r="D4" s="91" t="s">
        <v>38770</v>
      </c>
      <c r="E4" s="94" t="s">
        <v>39021</v>
      </c>
      <c r="F4" s="95">
        <v>45980.962777777779</v>
      </c>
      <c r="G4" s="96">
        <f t="shared" ca="1" si="0"/>
        <v>0.10091898147948086</v>
      </c>
      <c r="H4" s="95">
        <v>45980.925208333334</v>
      </c>
      <c r="I4" s="113" t="str">
        <f>IFERROR(VLOOKUP(D4,DB!A:F,6,0),"")</f>
        <v>Generator-SG</v>
      </c>
      <c r="J4" s="113" t="str">
        <f>IFERROR(VLOOKUP(D4,DB!A:G,7,0),"")</f>
        <v>No BB Shifted</v>
      </c>
      <c r="K4" s="97" t="s">
        <v>39116</v>
      </c>
      <c r="L4" s="91" t="str">
        <f>IFERROR(VLOOKUP(D4,DB!A:I,9,0),"")</f>
        <v>Latis</v>
      </c>
    </row>
    <row r="5" spans="1:16" ht="15" customHeight="1">
      <c r="A5" s="113"/>
      <c r="B5" s="113" t="str">
        <f>IFERROR(VLOOKUP(D5,DB!A:K,11,0),"")</f>
        <v/>
      </c>
      <c r="C5" s="93"/>
      <c r="D5" s="91"/>
      <c r="E5" s="94"/>
      <c r="F5" s="95"/>
      <c r="G5" s="96">
        <f t="shared" ca="1" si="0"/>
        <v>45981.063696759258</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t="shared" ca="1" si="0"/>
        <v>45981.063696759258</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45981.063696759258</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45981.063696759258</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45981.063696759258</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45981.063696759258</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45981.063696759258</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45981.063696759258</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140"/>
      <c r="E13" s="94"/>
      <c r="F13" s="95"/>
      <c r="G13" s="96">
        <f t="shared" ca="1" si="0"/>
        <v>45981.063696759258</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45981.063696759258</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45981.063696759258</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45981.063696759258</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45981.063696759258</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45981.063696759258</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45981.063696759258</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45981.063696759258</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45981.063696759258</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45981.063696759258</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45981.063696759258</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45981.063696759258</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45981.063696759258</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45981.063696759258</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45981.063696759258</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45981.063696759258</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45981.063696759258</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45981.063696759258</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45981.063696759258</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45981.063696759258</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45981.063696759258</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45981.063696759258</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45981.063696759258</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45981.063696759258</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45981.063696759258</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45981.063696759258</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0"/>
        <v>45981.063696759258</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0"/>
        <v>45981.063696759258</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0"/>
        <v>45981.063696759258</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0"/>
        <v>45981.063696759258</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0"/>
        <v>45981.063696759258</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0"/>
        <v>45981.063696759258</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0"/>
        <v>45981.063696759258</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0"/>
        <v>45981.063696759258</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0"/>
        <v>45981.063696759258</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0"/>
        <v>45981.063696759258</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0"/>
        <v>45981.063696759258</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ref="G50:G113" ca="1" si="1">IFERROR(NOW()-F50,"")</f>
        <v>45981.063696759258</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45981.063696759258</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45981.063696759258</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45981.063696759258</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45981.063696759258</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45981.063696759258</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45981.063696759258</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45981.063696759258</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45981.063696759258</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45981.063696759258</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45981.063696759258</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45981.063696759258</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45981.063696759258</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45981.063696759258</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45981.063696759258</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45981.063696759258</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45981.063696759258</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45981.063696759258</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45981.063696759258</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45981.063696759258</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45981.063696759258</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45981.063696759258</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45981.063696759258</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45981.063696759258</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45981.063696759258</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45981.063696759258</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45981.063696759258</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45981.063696759258</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45981.063696759258</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45981.063696759258</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45981.063696759258</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45981.063696759258</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45981.063696759258</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45981.063696759258</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45981.063696759258</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45981.063696759258</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45981.063696759258</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45981.063696759258</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45981.063696759258</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45981.063696759258</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45981.063696759258</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45981.063696759258</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45981.063696759258</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45981.063696759258</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45981.063696759258</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45981.063696759258</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45981.063696759258</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45981.063696759258</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45981.063696759258</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45981.063696759258</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45981.063696759258</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45981.063696759258</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45981.063696759258</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1"/>
        <v>45981.063696759258</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1"/>
        <v>45981.063696759258</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1"/>
        <v>45981.063696759258</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1"/>
        <v>45981.063696759258</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1"/>
        <v>45981.063696759258</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1"/>
        <v>45981.063696759258</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1"/>
        <v>45981.063696759258</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1"/>
        <v>45981.063696759258</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1"/>
        <v>45981.063696759258</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1"/>
        <v>45981.063696759258</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1"/>
        <v>45981.063696759258</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ref="G114:G177" ca="1" si="2">IFERROR(NOW()-F114,"")</f>
        <v>45981.063696759258</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45981.063696759258</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45981.063696759258</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45981.063696759258</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45981.063696759258</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45981.063696759258</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45981.063696759258</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45981.063696759258</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45981.063696759258</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45981.063696759258</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45981.063696759258</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45981.063696759258</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45981.063696759258</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45981.063696759258</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45981.063696759258</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45981.063696759258</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45981.063696759258</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45981.063696759258</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45981.063696759258</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45981.063696759258</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45981.063696759258</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45981.063696759258</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45981.063696759258</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45981.063696759258</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45981.063696759258</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45981.063696759258</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45981.063696759258</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45981.063696759258</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45981.063696759258</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45981.063696759258</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45981.063696759258</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45981.063696759258</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45981.063696759258</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45981.063696759258</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45981.063696759258</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45981.063696759258</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45981.063696759258</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45981.063696759258</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45981.063696759258</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45981.063696759258</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45981.063696759258</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45981.063696759258</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45981.063696759258</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45981.063696759258</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45981.063696759258</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45981.063696759258</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45981.063696759258</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45981.063696759258</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45981.063696759258</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45981.063696759258</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45981.063696759258</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45981.063696759258</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45981.063696759258</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2"/>
        <v>45981.063696759258</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2"/>
        <v>45981.063696759258</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2"/>
        <v>45981.063696759258</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2"/>
        <v>45981.063696759258</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2"/>
        <v>45981.063696759258</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2"/>
        <v>45981.063696759258</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2"/>
        <v>45981.063696759258</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2"/>
        <v>45981.063696759258</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2"/>
        <v>45981.063696759258</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2"/>
        <v>45981.063696759258</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2"/>
        <v>45981.063696759258</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ref="G178:G241" ca="1" si="3">IFERROR(NOW()-F178,"")</f>
        <v>45981.063696759258</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45981.063696759258</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45981.063696759258</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45981.063696759258</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45981.063696759258</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45981.063696759258</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45981.063696759258</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45981.063696759258</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45981.063696759258</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45981.063696759258</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45981.063696759258</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45981.063696759258</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45981.063696759258</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45981.063696759258</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45981.063696759258</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45981.063696759258</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45981.063696759258</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45981.063696759258</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45981.063696759258</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45981.063696759258</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45981.063696759258</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45981.063696759258</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45981.063696759258</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45981.063696759258</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45981.063696759258</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45981.063696759258</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45981.063696759258</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45981.063696759258</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45981.063696759258</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45981.063696759258</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45981.063696759258</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45981.063696759258</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45981.063696759258</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45981.063696759258</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45981.063696759258</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45981.063696759258</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45981.063696759258</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45981.063696759258</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45981.063696759258</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45981.063696759258</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45981.063696759258</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45981.063696759258</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45981.063696759258</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45981.063696759258</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45981.063696759258</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45981.063696759258</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45981.063696759258</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45981.063696759258</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45981.063696759258</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45981.063696759258</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45981.063696759258</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45981.063696759258</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45981.063696759258</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3"/>
        <v>45981.063696759258</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3"/>
        <v>45981.063696759258</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3"/>
        <v>45981.063696759258</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3"/>
        <v>45981.063696759258</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3"/>
        <v>45981.063696759258</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3"/>
        <v>45981.063696759258</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3"/>
        <v>45981.063696759258</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3"/>
        <v>45981.063696759258</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3"/>
        <v>45981.063696759258</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3"/>
        <v>45981.063696759258</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3"/>
        <v>45981.063696759258</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ref="G242:G305" ca="1" si="4">IFERROR(NOW()-F242,"")</f>
        <v>45981.063696759258</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45981.063696759258</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45981.063696759258</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45981.063696759258</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45981.063696759258</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45981.063696759258</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45981.063696759258</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45981.063696759258</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45981.063696759258</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45981.063696759258</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45981.063696759258</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45981.063696759258</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45981.063696759258</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45981.063696759258</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45981.063696759258</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45981.063696759258</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45981.063696759258</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45981.063696759258</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45981.063696759258</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45981.063696759258</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45981.063696759258</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45981.063696759258</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45981.063696759258</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45981.063696759258</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45981.063696759258</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45981.063696759258</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45981.063696759258</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45981.063696759258</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45981.063696759258</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45981.063696759258</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45981.063696759258</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45981.063696759258</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45981.063696759258</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45981.063696759258</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45981.063696759258</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45981.063696759258</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45981.063696759258</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45981.063696759258</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45981.063696759258</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45981.063696759258</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45981.063696759258</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45981.063696759258</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45981.063696759258</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45981.063696759258</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45981.063696759258</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45981.063696759258</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45981.063696759258</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45981.063696759258</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45981.063696759258</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45981.063696759258</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45981.063696759258</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45981.063696759258</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45981.063696759258</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4"/>
        <v>45981.063696759258</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4"/>
        <v>45981.063696759258</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4"/>
        <v>45981.063696759258</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4"/>
        <v>45981.063696759258</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4"/>
        <v>45981.063696759258</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4"/>
        <v>45981.063696759258</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4"/>
        <v>45981.063696759258</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4"/>
        <v>45981.063696759258</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4"/>
        <v>45981.063696759258</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4"/>
        <v>45981.063696759258</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4"/>
        <v>45981.063696759258</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ref="G306:G369" ca="1" si="5">IFERROR(NOW()-F306,"")</f>
        <v>45981.063696759258</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45981.063696759258</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45981.063696759258</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45981.063696759258</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45981.063696759258</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45981.063696759258</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45981.063696759258</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45981.063696759258</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45981.063696759258</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45981.063696759258</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45981.063696759258</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45981.063696759258</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45981.063696759258</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45981.063696759258</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45981.063696759258</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45981.063696759258</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45981.063696759258</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45981.063696759258</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45981.063696759258</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45981.063696759258</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45981.063696759258</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45981.063696759258</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45981.063696759258</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45981.063696759258</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45981.063696759258</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45981.063696759258</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45981.063696759258</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45981.063696759258</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45981.063696759258</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45981.063696759258</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45981.063696759258</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45981.063696759258</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45981.063696759258</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45981.063696759258</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45981.063696759258</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45981.063696759258</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45981.063696759258</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45981.063696759258</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45981.063696759258</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45981.063696759258</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45981.063696759258</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45981.063696759258</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45981.063696759258</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45981.063696759258</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45981.063696759258</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45981.063696759258</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45981.063696759258</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45981.063696759258</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5"/>
        <v>45981.063696759258</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5"/>
        <v>45981.063696759258</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5"/>
        <v>45981.063696759258</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5"/>
        <v>45981.063696759258</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5"/>
        <v>45981.063696759258</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5"/>
        <v>45981.063696759258</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5"/>
        <v>45981.063696759258</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5"/>
        <v>45981.063696759258</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5"/>
        <v>45981.063696759258</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5"/>
        <v>45981.063696759258</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5"/>
        <v>45981.063696759258</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5"/>
        <v>45981.063696759258</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5"/>
        <v>45981.063696759258</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5"/>
        <v>45981.063696759258</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5"/>
        <v>45981.063696759258</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5"/>
        <v>45981.063696759258</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ref="G370:G433" ca="1" si="6">IFERROR(NOW()-F370,"")</f>
        <v>45981.063696759258</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6"/>
        <v>45981.063696759258</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6"/>
        <v>45981.063696759258</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6"/>
        <v>45981.063696759258</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6"/>
        <v>45981.063696759258</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6"/>
        <v>45981.063696759258</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6"/>
        <v>45981.063696759258</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6"/>
        <v>45981.063696759258</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6"/>
        <v>45981.063696759258</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6"/>
        <v>45981.063696759258</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6"/>
        <v>45981.063696759258</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45981.063696759258</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45981.063696759258</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45981.063696759258</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45981.063696759258</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45981.063696759258</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45981.063696759258</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45981.063696759258</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6"/>
        <v>45981.063696759258</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6"/>
        <v>45981.063696759258</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6"/>
        <v>45981.063696759258</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6"/>
        <v>45981.063696759258</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6"/>
        <v>45981.063696759258</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45981.063696759258</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45981.063696759258</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45981.063696759258</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45981.063696759258</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45981.063696759258</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45981.063696759258</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45981.063696759258</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6"/>
        <v>45981.063696759258</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6"/>
        <v>45981.063696759258</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6"/>
        <v>45981.063696759258</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6"/>
        <v>45981.063696759258</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6"/>
        <v>45981.063696759258</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6"/>
        <v>45981.063696759258</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6"/>
        <v>45981.063696759258</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6"/>
        <v>45981.063696759258</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6"/>
        <v>45981.063696759258</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6"/>
        <v>45981.063696759258</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6"/>
        <v>45981.063696759258</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6"/>
        <v>45981.063696759258</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6"/>
        <v>45981.063696759258</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6"/>
        <v>45981.063696759258</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6"/>
        <v>45981.063696759258</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6"/>
        <v>45981.063696759258</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6"/>
        <v>45981.063696759258</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6"/>
        <v>45981.063696759258</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6"/>
        <v>45981.063696759258</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6"/>
        <v>45981.063696759258</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6"/>
        <v>45981.063696759258</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6"/>
        <v>45981.063696759258</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6"/>
        <v>45981.063696759258</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6"/>
        <v>45981.063696759258</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6"/>
        <v>45981.063696759258</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6"/>
        <v>45981.063696759258</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6"/>
        <v>45981.063696759258</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6"/>
        <v>45981.063696759258</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6"/>
        <v>45981.063696759258</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6"/>
        <v>45981.063696759258</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6"/>
        <v>45981.063696759258</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6"/>
        <v>45981.063696759258</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6"/>
        <v>45981.063696759258</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ca="1" si="6"/>
        <v>45981.063696759258</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t="shared" ref="G434:G479" ca="1" si="7">IFERROR(NOW()-F434,"")</f>
        <v>45981.063696759258</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t="shared" ca="1" si="7"/>
        <v>45981.063696759258</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t="shared" ca="1" si="7"/>
        <v>45981.063696759258</v>
      </c>
      <c r="H436" s="95"/>
      <c r="I436" s="113" t="str">
        <f>IFERROR(VLOOKUP(D436,DB!A:F,6,0),"")</f>
        <v/>
      </c>
      <c r="J436" s="113" t="str">
        <f>IFERROR(VLOOKUP(D436,DB!A:G,7,0),"")</f>
        <v/>
      </c>
      <c r="K436" s="97"/>
      <c r="L436" s="91" t="str">
        <f>IFERROR(VLOOKUP(D436,DB!A:I,9,0),"")</f>
        <v/>
      </c>
    </row>
    <row r="437" spans="1:12" ht="15" customHeight="1">
      <c r="A437" s="113"/>
      <c r="B437" s="113" t="str">
        <f>IFERROR(VLOOKUP(D437,DB!A:K,11,0),"")</f>
        <v/>
      </c>
      <c r="C437" s="93"/>
      <c r="D437" s="91"/>
      <c r="E437" s="94"/>
      <c r="F437" s="95"/>
      <c r="G437" s="96">
        <f t="shared" ca="1" si="7"/>
        <v>45981.063696759258</v>
      </c>
      <c r="H437" s="95"/>
      <c r="I437" s="113" t="str">
        <f>IFERROR(VLOOKUP(D437,DB!A:F,6,0),"")</f>
        <v/>
      </c>
      <c r="J437" s="113" t="str">
        <f>IFERROR(VLOOKUP(D437,DB!A:G,7,0),"")</f>
        <v/>
      </c>
      <c r="K437" s="97"/>
      <c r="L437" s="91" t="str">
        <f>IFERROR(VLOOKUP(D437,DB!A:I,9,0),"")</f>
        <v/>
      </c>
    </row>
    <row r="438" spans="1:12" ht="15" customHeight="1">
      <c r="A438" s="113"/>
      <c r="B438" s="113" t="str">
        <f>IFERROR(VLOOKUP(D438,DB!A:K,11,0),"")</f>
        <v/>
      </c>
      <c r="C438" s="93"/>
      <c r="D438" s="91"/>
      <c r="E438" s="94"/>
      <c r="F438" s="95"/>
      <c r="G438" s="96">
        <f t="shared" ca="1" si="7"/>
        <v>45981.063696759258</v>
      </c>
      <c r="H438" s="95"/>
      <c r="I438" s="113" t="str">
        <f>IFERROR(VLOOKUP(D438,DB!A:F,6,0),"")</f>
        <v/>
      </c>
      <c r="J438" s="113" t="str">
        <f>IFERROR(VLOOKUP(D438,DB!A:G,7,0),"")</f>
        <v/>
      </c>
      <c r="K438" s="97"/>
      <c r="L438" s="91" t="str">
        <f>IFERROR(VLOOKUP(D438,DB!A:I,9,0),"")</f>
        <v/>
      </c>
    </row>
    <row r="439" spans="1:12" ht="15" customHeight="1">
      <c r="A439" s="113"/>
      <c r="B439" s="113" t="str">
        <f>IFERROR(VLOOKUP(D439,DB!A:K,11,0),"")</f>
        <v/>
      </c>
      <c r="C439" s="93"/>
      <c r="D439" s="91"/>
      <c r="E439" s="94"/>
      <c r="F439" s="95"/>
      <c r="G439" s="96">
        <f t="shared" ca="1" si="7"/>
        <v>45981.063696759258</v>
      </c>
      <c r="H439" s="95"/>
      <c r="I439" s="113" t="str">
        <f>IFERROR(VLOOKUP(D439,DB!A:F,6,0),"")</f>
        <v/>
      </c>
      <c r="J439" s="113" t="str">
        <f>IFERROR(VLOOKUP(D439,DB!A:G,7,0),"")</f>
        <v/>
      </c>
      <c r="K439" s="97"/>
      <c r="L439" s="91" t="str">
        <f>IFERROR(VLOOKUP(D439,DB!A:I,9,0),"")</f>
        <v/>
      </c>
    </row>
    <row r="440" spans="1:12" ht="15" customHeight="1">
      <c r="A440" s="113"/>
      <c r="B440" s="113" t="str">
        <f>IFERROR(VLOOKUP(D440,DB!A:K,11,0),"")</f>
        <v/>
      </c>
      <c r="C440" s="93"/>
      <c r="D440" s="91"/>
      <c r="E440" s="94"/>
      <c r="F440" s="95"/>
      <c r="G440" s="96">
        <f t="shared" ca="1" si="7"/>
        <v>45981.063696759258</v>
      </c>
      <c r="H440" s="95"/>
      <c r="I440" s="113" t="str">
        <f>IFERROR(VLOOKUP(D440,DB!A:F,6,0),"")</f>
        <v/>
      </c>
      <c r="J440" s="113" t="str">
        <f>IFERROR(VLOOKUP(D440,DB!A:G,7,0),"")</f>
        <v/>
      </c>
      <c r="K440" s="97"/>
      <c r="L440" s="91" t="str">
        <f>IFERROR(VLOOKUP(D440,DB!A:I,9,0),"")</f>
        <v/>
      </c>
    </row>
    <row r="441" spans="1:12" ht="15" customHeight="1">
      <c r="A441" s="113"/>
      <c r="B441" s="113" t="str">
        <f>IFERROR(VLOOKUP(D441,DB!A:K,11,0),"")</f>
        <v/>
      </c>
      <c r="C441" s="93"/>
      <c r="D441" s="91"/>
      <c r="E441" s="94"/>
      <c r="F441" s="95"/>
      <c r="G441" s="96">
        <f t="shared" ca="1" si="7"/>
        <v>45981.063696759258</v>
      </c>
      <c r="H441" s="95"/>
      <c r="I441" s="113" t="str">
        <f>IFERROR(VLOOKUP(D441,DB!A:F,6,0),"")</f>
        <v/>
      </c>
      <c r="J441" s="113" t="str">
        <f>IFERROR(VLOOKUP(D441,DB!A:G,7,0),"")</f>
        <v/>
      </c>
      <c r="K441" s="97"/>
      <c r="L441" s="91" t="str">
        <f>IFERROR(VLOOKUP(D441,DB!A:I,9,0),"")</f>
        <v/>
      </c>
    </row>
    <row r="442" spans="1:12" ht="15" customHeight="1">
      <c r="A442" s="113"/>
      <c r="B442" s="113" t="str">
        <f>IFERROR(VLOOKUP(D442,DB!A:K,11,0),"")</f>
        <v/>
      </c>
      <c r="C442" s="93"/>
      <c r="D442" s="91"/>
      <c r="E442" s="94"/>
      <c r="F442" s="95"/>
      <c r="G442" s="96">
        <f t="shared" ca="1" si="7"/>
        <v>45981.063696759258</v>
      </c>
      <c r="H442" s="95"/>
      <c r="I442" s="113" t="str">
        <f>IFERROR(VLOOKUP(D442,DB!A:F,6,0),"")</f>
        <v/>
      </c>
      <c r="J442" s="113" t="str">
        <f>IFERROR(VLOOKUP(D442,DB!A:G,7,0),"")</f>
        <v/>
      </c>
      <c r="K442" s="97"/>
      <c r="L442" s="91" t="str">
        <f>IFERROR(VLOOKUP(D442,DB!A:I,9,0),"")</f>
        <v/>
      </c>
    </row>
    <row r="443" spans="1:12" ht="15" customHeight="1">
      <c r="A443" s="113"/>
      <c r="B443" s="113" t="str">
        <f>IFERROR(VLOOKUP(D443,DB!A:K,11,0),"")</f>
        <v/>
      </c>
      <c r="C443" s="93"/>
      <c r="D443" s="91"/>
      <c r="E443" s="94"/>
      <c r="F443" s="95"/>
      <c r="G443" s="96">
        <f t="shared" ca="1" si="7"/>
        <v>45981.063696759258</v>
      </c>
      <c r="H443" s="95"/>
      <c r="I443" s="113" t="str">
        <f>IFERROR(VLOOKUP(D443,DB!A:F,6,0),"")</f>
        <v/>
      </c>
      <c r="J443" s="113" t="str">
        <f>IFERROR(VLOOKUP(D443,DB!A:G,7,0),"")</f>
        <v/>
      </c>
      <c r="K443" s="97"/>
      <c r="L443" s="91" t="str">
        <f>IFERROR(VLOOKUP(D443,DB!A:I,9,0),"")</f>
        <v/>
      </c>
    </row>
    <row r="444" spans="1:12" ht="15" customHeight="1">
      <c r="A444" s="113"/>
      <c r="B444" s="113" t="str">
        <f>IFERROR(VLOOKUP(D444,DB!A:K,11,0),"")</f>
        <v/>
      </c>
      <c r="C444" s="93"/>
      <c r="D444" s="91"/>
      <c r="E444" s="94"/>
      <c r="F444" s="95"/>
      <c r="G444" s="96">
        <f t="shared" ca="1" si="7"/>
        <v>45981.063696759258</v>
      </c>
      <c r="H444" s="95"/>
      <c r="I444" s="113" t="str">
        <f>IFERROR(VLOOKUP(D444,DB!A:F,6,0),"")</f>
        <v/>
      </c>
      <c r="J444" s="113" t="str">
        <f>IFERROR(VLOOKUP(D444,DB!A:G,7,0),"")</f>
        <v/>
      </c>
      <c r="K444" s="97"/>
      <c r="L444" s="91" t="str">
        <f>IFERROR(VLOOKUP(D444,DB!A:I,9,0),"")</f>
        <v/>
      </c>
    </row>
    <row r="445" spans="1:12" ht="15" customHeight="1">
      <c r="A445" s="113"/>
      <c r="B445" s="113" t="str">
        <f>IFERROR(VLOOKUP(D445,DB!A:K,11,0),"")</f>
        <v/>
      </c>
      <c r="C445" s="93"/>
      <c r="D445" s="91"/>
      <c r="E445" s="94"/>
      <c r="F445" s="95"/>
      <c r="G445" s="96">
        <f t="shared" ca="1" si="7"/>
        <v>45981.063696759258</v>
      </c>
      <c r="H445" s="95"/>
      <c r="I445" s="113" t="str">
        <f>IFERROR(VLOOKUP(D445,DB!A:F,6,0),"")</f>
        <v/>
      </c>
      <c r="J445" s="113" t="str">
        <f>IFERROR(VLOOKUP(D445,DB!A:G,7,0),"")</f>
        <v/>
      </c>
      <c r="K445" s="97"/>
      <c r="L445" s="91" t="str">
        <f>IFERROR(VLOOKUP(D445,DB!A:I,9,0),"")</f>
        <v/>
      </c>
    </row>
    <row r="446" spans="1:12" ht="15" customHeight="1">
      <c r="A446" s="113"/>
      <c r="B446" s="113" t="str">
        <f>IFERROR(VLOOKUP(D446,DB!A:K,11,0),"")</f>
        <v/>
      </c>
      <c r="C446" s="93"/>
      <c r="D446" s="91"/>
      <c r="E446" s="94"/>
      <c r="F446" s="95"/>
      <c r="G446" s="96">
        <f t="shared" ca="1" si="7"/>
        <v>45981.063696759258</v>
      </c>
      <c r="H446" s="95"/>
      <c r="I446" s="113" t="str">
        <f>IFERROR(VLOOKUP(D446,DB!A:F,6,0),"")</f>
        <v/>
      </c>
      <c r="J446" s="113" t="str">
        <f>IFERROR(VLOOKUP(D446,DB!A:G,7,0),"")</f>
        <v/>
      </c>
      <c r="K446" s="97"/>
      <c r="L446" s="91" t="str">
        <f>IFERROR(VLOOKUP(D446,DB!A:I,9,0),"")</f>
        <v/>
      </c>
    </row>
    <row r="447" spans="1:12" ht="15" customHeight="1">
      <c r="A447" s="113"/>
      <c r="B447" s="113" t="str">
        <f>IFERROR(VLOOKUP(D447,DB!A:K,11,0),"")</f>
        <v/>
      </c>
      <c r="C447" s="93"/>
      <c r="D447" s="91"/>
      <c r="E447" s="94"/>
      <c r="F447" s="95"/>
      <c r="G447" s="96">
        <f t="shared" ca="1" si="7"/>
        <v>45981.063696759258</v>
      </c>
      <c r="H447" s="95"/>
      <c r="I447" s="113" t="str">
        <f>IFERROR(VLOOKUP(D447,DB!A:F,6,0),"")</f>
        <v/>
      </c>
      <c r="J447" s="113" t="str">
        <f>IFERROR(VLOOKUP(D447,DB!A:G,7,0),"")</f>
        <v/>
      </c>
      <c r="K447" s="97"/>
      <c r="L447" s="91" t="str">
        <f>IFERROR(VLOOKUP(D447,DB!A:I,9,0),"")</f>
        <v/>
      </c>
    </row>
    <row r="448" spans="1:12" ht="15" customHeight="1">
      <c r="A448" s="113"/>
      <c r="B448" s="113" t="str">
        <f>IFERROR(VLOOKUP(D448,DB!A:K,11,0),"")</f>
        <v/>
      </c>
      <c r="C448" s="93"/>
      <c r="D448" s="91"/>
      <c r="E448" s="94"/>
      <c r="F448" s="95"/>
      <c r="G448" s="96">
        <f t="shared" ca="1" si="7"/>
        <v>45981.063696759258</v>
      </c>
      <c r="H448" s="95"/>
      <c r="I448" s="113" t="str">
        <f>IFERROR(VLOOKUP(D448,DB!A:F,6,0),"")</f>
        <v/>
      </c>
      <c r="J448" s="113" t="str">
        <f>IFERROR(VLOOKUP(D448,DB!A:G,7,0),"")</f>
        <v/>
      </c>
      <c r="K448" s="97"/>
      <c r="L448" s="91" t="str">
        <f>IFERROR(VLOOKUP(D448,DB!A:I,9,0),"")</f>
        <v/>
      </c>
    </row>
    <row r="449" spans="1:12" ht="15" customHeight="1">
      <c r="A449" s="113"/>
      <c r="B449" s="113" t="str">
        <f>IFERROR(VLOOKUP(D449,DB!A:K,11,0),"")</f>
        <v/>
      </c>
      <c r="C449" s="93"/>
      <c r="D449" s="91"/>
      <c r="E449" s="94"/>
      <c r="F449" s="95"/>
      <c r="G449" s="96">
        <f t="shared" ca="1" si="7"/>
        <v>45981.063696759258</v>
      </c>
      <c r="H449" s="95"/>
      <c r="I449" s="113" t="str">
        <f>IFERROR(VLOOKUP(D449,DB!A:F,6,0),"")</f>
        <v/>
      </c>
      <c r="J449" s="113" t="str">
        <f>IFERROR(VLOOKUP(D449,DB!A:G,7,0),"")</f>
        <v/>
      </c>
      <c r="K449" s="97"/>
      <c r="L449" s="91" t="str">
        <f>IFERROR(VLOOKUP(D449,DB!A:I,9,0),"")</f>
        <v/>
      </c>
    </row>
    <row r="450" spans="1:12" ht="15" customHeight="1">
      <c r="A450" s="113"/>
      <c r="B450" s="113" t="str">
        <f>IFERROR(VLOOKUP(D450,DB!A:K,11,0),"")</f>
        <v/>
      </c>
      <c r="C450" s="93"/>
      <c r="D450" s="91"/>
      <c r="E450" s="94"/>
      <c r="F450" s="95"/>
      <c r="G450" s="96">
        <f t="shared" ca="1" si="7"/>
        <v>45981.063696759258</v>
      </c>
      <c r="H450" s="95"/>
      <c r="I450" s="113" t="str">
        <f>IFERROR(VLOOKUP(D450,DB!A:F,6,0),"")</f>
        <v/>
      </c>
      <c r="J450" s="113" t="str">
        <f>IFERROR(VLOOKUP(D450,DB!A:G,7,0),"")</f>
        <v/>
      </c>
      <c r="K450" s="97"/>
      <c r="L450" s="91" t="str">
        <f>IFERROR(VLOOKUP(D450,DB!A:I,9,0),"")</f>
        <v/>
      </c>
    </row>
    <row r="451" spans="1:12" ht="15" customHeight="1">
      <c r="A451" s="113"/>
      <c r="B451" s="113" t="str">
        <f>IFERROR(VLOOKUP(D451,DB!A:K,11,0),"")</f>
        <v/>
      </c>
      <c r="C451" s="93"/>
      <c r="D451" s="91"/>
      <c r="E451" s="94"/>
      <c r="F451" s="95"/>
      <c r="G451" s="96">
        <f t="shared" ca="1" si="7"/>
        <v>45981.063696759258</v>
      </c>
      <c r="H451" s="95"/>
      <c r="I451" s="113" t="str">
        <f>IFERROR(VLOOKUP(D451,DB!A:F,6,0),"")</f>
        <v/>
      </c>
      <c r="J451" s="113" t="str">
        <f>IFERROR(VLOOKUP(D451,DB!A:G,7,0),"")</f>
        <v/>
      </c>
      <c r="K451" s="97"/>
      <c r="L451" s="91" t="str">
        <f>IFERROR(VLOOKUP(D451,DB!A:I,9,0),"")</f>
        <v/>
      </c>
    </row>
    <row r="452" spans="1:12" ht="15" customHeight="1">
      <c r="A452" s="113"/>
      <c r="B452" s="113" t="str">
        <f>IFERROR(VLOOKUP(D452,DB!A:K,11,0),"")</f>
        <v/>
      </c>
      <c r="C452" s="93"/>
      <c r="D452" s="91"/>
      <c r="E452" s="94"/>
      <c r="F452" s="95"/>
      <c r="G452" s="96">
        <f t="shared" ca="1" si="7"/>
        <v>45981.063696759258</v>
      </c>
      <c r="H452" s="95"/>
      <c r="I452" s="113" t="str">
        <f>IFERROR(VLOOKUP(D452,DB!A:F,6,0),"")</f>
        <v/>
      </c>
      <c r="J452" s="113" t="str">
        <f>IFERROR(VLOOKUP(D452,DB!A:G,7,0),"")</f>
        <v/>
      </c>
      <c r="K452" s="97"/>
      <c r="L452" s="91" t="str">
        <f>IFERROR(VLOOKUP(D452,DB!A:I,9,0),"")</f>
        <v/>
      </c>
    </row>
    <row r="453" spans="1:12" ht="15" customHeight="1">
      <c r="A453" s="113"/>
      <c r="B453" s="113" t="str">
        <f>IFERROR(VLOOKUP(D453,DB!A:K,11,0),"")</f>
        <v/>
      </c>
      <c r="C453" s="93"/>
      <c r="D453" s="91"/>
      <c r="E453" s="94"/>
      <c r="F453" s="95"/>
      <c r="G453" s="96">
        <f t="shared" ca="1" si="7"/>
        <v>45981.063696759258</v>
      </c>
      <c r="H453" s="95"/>
      <c r="I453" s="113" t="str">
        <f>IFERROR(VLOOKUP(D453,DB!A:F,6,0),"")</f>
        <v/>
      </c>
      <c r="J453" s="113" t="str">
        <f>IFERROR(VLOOKUP(D453,DB!A:G,7,0),"")</f>
        <v/>
      </c>
      <c r="K453" s="97"/>
      <c r="L453" s="91" t="str">
        <f>IFERROR(VLOOKUP(D453,DB!A:I,9,0),"")</f>
        <v/>
      </c>
    </row>
    <row r="454" spans="1:12" ht="15" customHeight="1">
      <c r="A454" s="113"/>
      <c r="B454" s="113" t="str">
        <f>IFERROR(VLOOKUP(D454,DB!A:K,11,0),"")</f>
        <v/>
      </c>
      <c r="C454" s="93"/>
      <c r="D454" s="91"/>
      <c r="E454" s="94"/>
      <c r="F454" s="95"/>
      <c r="G454" s="96">
        <f t="shared" ca="1" si="7"/>
        <v>45981.063696759258</v>
      </c>
      <c r="H454" s="95"/>
      <c r="I454" s="113" t="str">
        <f>IFERROR(VLOOKUP(D454,DB!A:F,6,0),"")</f>
        <v/>
      </c>
      <c r="J454" s="113" t="str">
        <f>IFERROR(VLOOKUP(D454,DB!A:G,7,0),"")</f>
        <v/>
      </c>
      <c r="K454" s="97"/>
      <c r="L454" s="91" t="str">
        <f>IFERROR(VLOOKUP(D454,DB!A:I,9,0),"")</f>
        <v/>
      </c>
    </row>
    <row r="455" spans="1:12" ht="15" customHeight="1">
      <c r="A455" s="113"/>
      <c r="B455" s="113" t="str">
        <f>IFERROR(VLOOKUP(D455,DB!A:K,11,0),"")</f>
        <v/>
      </c>
      <c r="C455" s="93"/>
      <c r="D455" s="91"/>
      <c r="E455" s="94"/>
      <c r="F455" s="95"/>
      <c r="G455" s="96">
        <f t="shared" ca="1" si="7"/>
        <v>45981.063696759258</v>
      </c>
      <c r="H455" s="95"/>
      <c r="I455" s="113" t="str">
        <f>IFERROR(VLOOKUP(D455,DB!A:F,6,0),"")</f>
        <v/>
      </c>
      <c r="J455" s="113" t="str">
        <f>IFERROR(VLOOKUP(D455,DB!A:G,7,0),"")</f>
        <v/>
      </c>
      <c r="K455" s="97"/>
      <c r="L455" s="91" t="str">
        <f>IFERROR(VLOOKUP(D455,DB!A:I,9,0),"")</f>
        <v/>
      </c>
    </row>
    <row r="456" spans="1:12" ht="15" customHeight="1">
      <c r="A456" s="113"/>
      <c r="B456" s="113" t="str">
        <f>IFERROR(VLOOKUP(D456,DB!A:K,11,0),"")</f>
        <v/>
      </c>
      <c r="C456" s="93"/>
      <c r="D456" s="91"/>
      <c r="E456" s="94"/>
      <c r="F456" s="95"/>
      <c r="G456" s="96">
        <f t="shared" ca="1" si="7"/>
        <v>45981.063696759258</v>
      </c>
      <c r="H456" s="95"/>
      <c r="I456" s="113" t="str">
        <f>IFERROR(VLOOKUP(D456,DB!A:F,6,0),"")</f>
        <v/>
      </c>
      <c r="J456" s="113" t="str">
        <f>IFERROR(VLOOKUP(D456,DB!A:G,7,0),"")</f>
        <v/>
      </c>
      <c r="K456" s="97"/>
      <c r="L456" s="91" t="str">
        <f>IFERROR(VLOOKUP(D456,DB!A:I,9,0),"")</f>
        <v/>
      </c>
    </row>
    <row r="457" spans="1:12" ht="15" customHeight="1">
      <c r="A457" s="113"/>
      <c r="B457" s="113" t="str">
        <f>IFERROR(VLOOKUP(D457,DB!A:K,11,0),"")</f>
        <v/>
      </c>
      <c r="C457" s="93"/>
      <c r="D457" s="91"/>
      <c r="E457" s="94"/>
      <c r="F457" s="95"/>
      <c r="G457" s="96">
        <f t="shared" ca="1" si="7"/>
        <v>45981.063696759258</v>
      </c>
      <c r="H457" s="95"/>
      <c r="I457" s="113" t="str">
        <f>IFERROR(VLOOKUP(D457,DB!A:F,6,0),"")</f>
        <v/>
      </c>
      <c r="J457" s="113" t="str">
        <f>IFERROR(VLOOKUP(D457,DB!A:G,7,0),"")</f>
        <v/>
      </c>
      <c r="K457" s="97"/>
      <c r="L457" s="91" t="str">
        <f>IFERROR(VLOOKUP(D457,DB!A:I,9,0),"")</f>
        <v/>
      </c>
    </row>
    <row r="458" spans="1:12" ht="15" customHeight="1">
      <c r="A458" s="113"/>
      <c r="B458" s="113" t="str">
        <f>IFERROR(VLOOKUP(D458,DB!A:K,11,0),"")</f>
        <v/>
      </c>
      <c r="C458" s="93"/>
      <c r="D458" s="91"/>
      <c r="E458" s="94"/>
      <c r="F458" s="95"/>
      <c r="G458" s="96">
        <f t="shared" ca="1" si="7"/>
        <v>45981.063696759258</v>
      </c>
      <c r="H458" s="95"/>
      <c r="I458" s="113" t="str">
        <f>IFERROR(VLOOKUP(D458,DB!A:F,6,0),"")</f>
        <v/>
      </c>
      <c r="J458" s="113" t="str">
        <f>IFERROR(VLOOKUP(D458,DB!A:G,7,0),"")</f>
        <v/>
      </c>
      <c r="K458" s="97"/>
      <c r="L458" s="91" t="str">
        <f>IFERROR(VLOOKUP(D458,DB!A:I,9,0),"")</f>
        <v/>
      </c>
    </row>
    <row r="459" spans="1:12" ht="15" customHeight="1">
      <c r="A459" s="113"/>
      <c r="B459" s="113" t="str">
        <f>IFERROR(VLOOKUP(D459,DB!A:K,11,0),"")</f>
        <v/>
      </c>
      <c r="C459" s="93"/>
      <c r="D459" s="91"/>
      <c r="E459" s="94"/>
      <c r="F459" s="95"/>
      <c r="G459" s="96">
        <f t="shared" ca="1" si="7"/>
        <v>45981.063696759258</v>
      </c>
      <c r="H459" s="95"/>
      <c r="I459" s="113" t="str">
        <f>IFERROR(VLOOKUP(D459,DB!A:F,6,0),"")</f>
        <v/>
      </c>
      <c r="J459" s="113" t="str">
        <f>IFERROR(VLOOKUP(D459,DB!A:G,7,0),"")</f>
        <v/>
      </c>
      <c r="K459" s="97"/>
      <c r="L459" s="91" t="str">
        <f>IFERROR(VLOOKUP(D459,DB!A:I,9,0),"")</f>
        <v/>
      </c>
    </row>
    <row r="460" spans="1:12" ht="15" customHeight="1">
      <c r="A460" s="113"/>
      <c r="B460" s="113" t="str">
        <f>IFERROR(VLOOKUP(D460,DB!A:K,11,0),"")</f>
        <v/>
      </c>
      <c r="C460" s="93"/>
      <c r="D460" s="91"/>
      <c r="E460" s="94"/>
      <c r="F460" s="95"/>
      <c r="G460" s="96">
        <f t="shared" ca="1" si="7"/>
        <v>45981.063696759258</v>
      </c>
      <c r="H460" s="95"/>
      <c r="I460" s="113" t="str">
        <f>IFERROR(VLOOKUP(D460,DB!A:F,6,0),"")</f>
        <v/>
      </c>
      <c r="J460" s="113" t="str">
        <f>IFERROR(VLOOKUP(D460,DB!A:G,7,0),"")</f>
        <v/>
      </c>
      <c r="K460" s="97"/>
      <c r="L460" s="91" t="str">
        <f>IFERROR(VLOOKUP(D460,DB!A:I,9,0),"")</f>
        <v/>
      </c>
    </row>
    <row r="461" spans="1:12" ht="15" customHeight="1">
      <c r="A461" s="113"/>
      <c r="B461" s="113" t="str">
        <f>IFERROR(VLOOKUP(D461,DB!A:K,11,0),"")</f>
        <v/>
      </c>
      <c r="C461" s="93"/>
      <c r="D461" s="91"/>
      <c r="E461" s="94"/>
      <c r="F461" s="95"/>
      <c r="G461" s="96">
        <f t="shared" ca="1" si="7"/>
        <v>45981.063696759258</v>
      </c>
      <c r="H461" s="95"/>
      <c r="I461" s="113" t="str">
        <f>IFERROR(VLOOKUP(D461,DB!A:F,6,0),"")</f>
        <v/>
      </c>
      <c r="J461" s="113" t="str">
        <f>IFERROR(VLOOKUP(D461,DB!A:G,7,0),"")</f>
        <v/>
      </c>
      <c r="K461" s="97"/>
      <c r="L461" s="91" t="str">
        <f>IFERROR(VLOOKUP(D461,DB!A:I,9,0),"")</f>
        <v/>
      </c>
    </row>
    <row r="462" spans="1:12" ht="15" customHeight="1">
      <c r="A462" s="113"/>
      <c r="B462" s="113" t="str">
        <f>IFERROR(VLOOKUP(D462,DB!A:K,11,0),"")</f>
        <v/>
      </c>
      <c r="C462" s="93"/>
      <c r="D462" s="91"/>
      <c r="E462" s="94"/>
      <c r="F462" s="95"/>
      <c r="G462" s="96">
        <f t="shared" ca="1" si="7"/>
        <v>45981.063696759258</v>
      </c>
      <c r="H462" s="95"/>
      <c r="I462" s="113" t="str">
        <f>IFERROR(VLOOKUP(D462,DB!A:F,6,0),"")</f>
        <v/>
      </c>
      <c r="J462" s="113" t="str">
        <f>IFERROR(VLOOKUP(D462,DB!A:G,7,0),"")</f>
        <v/>
      </c>
      <c r="K462" s="97"/>
      <c r="L462" s="91" t="str">
        <f>IFERROR(VLOOKUP(D462,DB!A:I,9,0),"")</f>
        <v/>
      </c>
    </row>
    <row r="463" spans="1:12" ht="15" customHeight="1">
      <c r="A463" s="113"/>
      <c r="B463" s="113" t="str">
        <f>IFERROR(VLOOKUP(D463,DB!A:K,11,0),"")</f>
        <v/>
      </c>
      <c r="C463" s="93"/>
      <c r="D463" s="91"/>
      <c r="E463" s="94"/>
      <c r="F463" s="95"/>
      <c r="G463" s="96">
        <f t="shared" ca="1" si="7"/>
        <v>45981.063696759258</v>
      </c>
      <c r="H463" s="95"/>
      <c r="I463" s="113" t="str">
        <f>IFERROR(VLOOKUP(D463,DB!A:F,6,0),"")</f>
        <v/>
      </c>
      <c r="J463" s="113" t="str">
        <f>IFERROR(VLOOKUP(D463,DB!A:G,7,0),"")</f>
        <v/>
      </c>
      <c r="K463" s="97"/>
      <c r="L463" s="91" t="str">
        <f>IFERROR(VLOOKUP(D463,DB!A:I,9,0),"")</f>
        <v/>
      </c>
    </row>
    <row r="464" spans="1:12" ht="15" customHeight="1">
      <c r="A464" s="113"/>
      <c r="B464" s="113" t="str">
        <f>IFERROR(VLOOKUP(D464,DB!A:K,11,0),"")</f>
        <v/>
      </c>
      <c r="C464" s="93"/>
      <c r="D464" s="91"/>
      <c r="E464" s="94"/>
      <c r="F464" s="95"/>
      <c r="G464" s="96">
        <f t="shared" ca="1" si="7"/>
        <v>45981.063696759258</v>
      </c>
      <c r="H464" s="95"/>
      <c r="I464" s="113" t="str">
        <f>IFERROR(VLOOKUP(D464,DB!A:F,6,0),"")</f>
        <v/>
      </c>
      <c r="J464" s="113" t="str">
        <f>IFERROR(VLOOKUP(D464,DB!A:G,7,0),"")</f>
        <v/>
      </c>
      <c r="K464" s="97"/>
      <c r="L464" s="91" t="str">
        <f>IFERROR(VLOOKUP(D464,DB!A:I,9,0),"")</f>
        <v/>
      </c>
    </row>
    <row r="465" spans="1:12" ht="15" customHeight="1">
      <c r="A465" s="113"/>
      <c r="B465" s="113" t="str">
        <f>IFERROR(VLOOKUP(D465,DB!A:K,11,0),"")</f>
        <v/>
      </c>
      <c r="C465" s="93"/>
      <c r="D465" s="91"/>
      <c r="E465" s="94"/>
      <c r="F465" s="95"/>
      <c r="G465" s="96">
        <f t="shared" ca="1" si="7"/>
        <v>45981.063696759258</v>
      </c>
      <c r="H465" s="95"/>
      <c r="I465" s="113" t="str">
        <f>IFERROR(VLOOKUP(D465,DB!A:F,6,0),"")</f>
        <v/>
      </c>
      <c r="J465" s="113" t="str">
        <f>IFERROR(VLOOKUP(D465,DB!A:G,7,0),"")</f>
        <v/>
      </c>
      <c r="K465" s="97"/>
      <c r="L465" s="91" t="str">
        <f>IFERROR(VLOOKUP(D465,DB!A:I,9,0),"")</f>
        <v/>
      </c>
    </row>
    <row r="466" spans="1:12" ht="15" customHeight="1">
      <c r="A466" s="113"/>
      <c r="B466" s="113" t="str">
        <f>IFERROR(VLOOKUP(D466,DB!A:K,11,0),"")</f>
        <v/>
      </c>
      <c r="C466" s="93"/>
      <c r="D466" s="91"/>
      <c r="E466" s="94"/>
      <c r="F466" s="95"/>
      <c r="G466" s="96">
        <f t="shared" ca="1" si="7"/>
        <v>45981.063696759258</v>
      </c>
      <c r="H466" s="95"/>
      <c r="I466" s="113" t="str">
        <f>IFERROR(VLOOKUP(D466,DB!A:F,6,0),"")</f>
        <v/>
      </c>
      <c r="J466" s="113" t="str">
        <f>IFERROR(VLOOKUP(D466,DB!A:G,7,0),"")</f>
        <v/>
      </c>
      <c r="K466" s="97"/>
      <c r="L466" s="91" t="str">
        <f>IFERROR(VLOOKUP(D466,DB!A:I,9,0),"")</f>
        <v/>
      </c>
    </row>
    <row r="467" spans="1:12" ht="15" customHeight="1">
      <c r="A467" s="113"/>
      <c r="B467" s="113" t="str">
        <f>IFERROR(VLOOKUP(D467,DB!A:K,11,0),"")</f>
        <v/>
      </c>
      <c r="C467" s="93"/>
      <c r="D467" s="91"/>
      <c r="E467" s="94"/>
      <c r="F467" s="95"/>
      <c r="G467" s="96">
        <f t="shared" ca="1" si="7"/>
        <v>45981.063696759258</v>
      </c>
      <c r="H467" s="95"/>
      <c r="I467" s="113" t="str">
        <f>IFERROR(VLOOKUP(D467,DB!A:F,6,0),"")</f>
        <v/>
      </c>
      <c r="J467" s="113" t="str">
        <f>IFERROR(VLOOKUP(D467,DB!A:G,7,0),"")</f>
        <v/>
      </c>
      <c r="K467" s="97"/>
      <c r="L467" s="91" t="str">
        <f>IFERROR(VLOOKUP(D467,DB!A:I,9,0),"")</f>
        <v/>
      </c>
    </row>
    <row r="468" spans="1:12" ht="15" customHeight="1">
      <c r="A468" s="113"/>
      <c r="B468" s="113" t="str">
        <f>IFERROR(VLOOKUP(D468,DB!A:K,11,0),"")</f>
        <v/>
      </c>
      <c r="C468" s="93"/>
      <c r="D468" s="91"/>
      <c r="E468" s="94"/>
      <c r="F468" s="95"/>
      <c r="G468" s="96">
        <f t="shared" ca="1" si="7"/>
        <v>45981.063696759258</v>
      </c>
      <c r="H468" s="95"/>
      <c r="I468" s="113" t="str">
        <f>IFERROR(VLOOKUP(D468,DB!A:F,6,0),"")</f>
        <v/>
      </c>
      <c r="J468" s="113" t="str">
        <f>IFERROR(VLOOKUP(D468,DB!A:G,7,0),"")</f>
        <v/>
      </c>
      <c r="K468" s="97"/>
      <c r="L468" s="91" t="str">
        <f>IFERROR(VLOOKUP(D468,DB!A:I,9,0),"")</f>
        <v/>
      </c>
    </row>
    <row r="469" spans="1:12" ht="15" customHeight="1">
      <c r="A469" s="113"/>
      <c r="B469" s="113" t="str">
        <f>IFERROR(VLOOKUP(D469,DB!A:K,11,0),"")</f>
        <v/>
      </c>
      <c r="C469" s="93"/>
      <c r="D469" s="91"/>
      <c r="E469" s="94"/>
      <c r="F469" s="95"/>
      <c r="G469" s="96">
        <f t="shared" ca="1" si="7"/>
        <v>45981.063696759258</v>
      </c>
      <c r="H469" s="95"/>
      <c r="I469" s="113" t="str">
        <f>IFERROR(VLOOKUP(D469,DB!A:F,6,0),"")</f>
        <v/>
      </c>
      <c r="J469" s="113" t="str">
        <f>IFERROR(VLOOKUP(D469,DB!A:G,7,0),"")</f>
        <v/>
      </c>
      <c r="K469" s="97"/>
      <c r="L469" s="91" t="str">
        <f>IFERROR(VLOOKUP(D469,DB!A:I,9,0),"")</f>
        <v/>
      </c>
    </row>
    <row r="470" spans="1:12" ht="15" customHeight="1">
      <c r="A470" s="113"/>
      <c r="B470" s="113" t="str">
        <f>IFERROR(VLOOKUP(D470,DB!A:K,11,0),"")</f>
        <v/>
      </c>
      <c r="C470" s="93"/>
      <c r="D470" s="91"/>
      <c r="E470" s="94"/>
      <c r="F470" s="95"/>
      <c r="G470" s="96">
        <f t="shared" ca="1" si="7"/>
        <v>45981.063696759258</v>
      </c>
      <c r="H470" s="95"/>
      <c r="I470" s="113" t="str">
        <f>IFERROR(VLOOKUP(D470,DB!A:F,6,0),"")</f>
        <v/>
      </c>
      <c r="J470" s="113" t="str">
        <f>IFERROR(VLOOKUP(D470,DB!A:G,7,0),"")</f>
        <v/>
      </c>
      <c r="K470" s="97"/>
      <c r="L470" s="91" t="str">
        <f>IFERROR(VLOOKUP(D470,DB!A:I,9,0),"")</f>
        <v/>
      </c>
    </row>
    <row r="471" spans="1:12" ht="15" customHeight="1">
      <c r="A471" s="113"/>
      <c r="B471" s="113" t="str">
        <f>IFERROR(VLOOKUP(D471,DB!A:K,11,0),"")</f>
        <v/>
      </c>
      <c r="C471" s="93"/>
      <c r="D471" s="91"/>
      <c r="E471" s="94"/>
      <c r="F471" s="95"/>
      <c r="G471" s="96">
        <f t="shared" ca="1" si="7"/>
        <v>45981.063696759258</v>
      </c>
      <c r="H471" s="95"/>
      <c r="I471" s="113" t="str">
        <f>IFERROR(VLOOKUP(D471,DB!A:F,6,0),"")</f>
        <v/>
      </c>
      <c r="J471" s="113" t="str">
        <f>IFERROR(VLOOKUP(D471,DB!A:G,7,0),"")</f>
        <v/>
      </c>
      <c r="K471" s="97"/>
      <c r="L471" s="91" t="str">
        <f>IFERROR(VLOOKUP(D471,DB!A:I,9,0),"")</f>
        <v/>
      </c>
    </row>
    <row r="472" spans="1:12" ht="15" customHeight="1">
      <c r="A472" s="113"/>
      <c r="B472" s="113" t="str">
        <f>IFERROR(VLOOKUP(D472,DB!A:K,11,0),"")</f>
        <v/>
      </c>
      <c r="C472" s="93"/>
      <c r="D472" s="91"/>
      <c r="E472" s="94"/>
      <c r="F472" s="95"/>
      <c r="G472" s="96">
        <f t="shared" ca="1" si="7"/>
        <v>45981.063696759258</v>
      </c>
      <c r="H472" s="95"/>
      <c r="I472" s="113" t="str">
        <f>IFERROR(VLOOKUP(D472,DB!A:F,6,0),"")</f>
        <v/>
      </c>
      <c r="J472" s="113" t="str">
        <f>IFERROR(VLOOKUP(D472,DB!A:G,7,0),"")</f>
        <v/>
      </c>
      <c r="K472" s="97"/>
      <c r="L472" s="91" t="str">
        <f>IFERROR(VLOOKUP(D472,DB!A:I,9,0),"")</f>
        <v/>
      </c>
    </row>
    <row r="473" spans="1:12" ht="15" customHeight="1">
      <c r="A473" s="113"/>
      <c r="B473" s="113" t="str">
        <f>IFERROR(VLOOKUP(D473,DB!A:K,11,0),"")</f>
        <v/>
      </c>
      <c r="C473" s="93"/>
      <c r="D473" s="91"/>
      <c r="E473" s="94"/>
      <c r="F473" s="95"/>
      <c r="G473" s="96">
        <f t="shared" ca="1" si="7"/>
        <v>45981.063696759258</v>
      </c>
      <c r="H473" s="95"/>
      <c r="I473" s="113" t="str">
        <f>IFERROR(VLOOKUP(D473,DB!A:F,6,0),"")</f>
        <v/>
      </c>
      <c r="J473" s="113" t="str">
        <f>IFERROR(VLOOKUP(D473,DB!A:G,7,0),"")</f>
        <v/>
      </c>
      <c r="K473" s="97"/>
      <c r="L473" s="91" t="str">
        <f>IFERROR(VLOOKUP(D473,DB!A:I,9,0),"")</f>
        <v/>
      </c>
    </row>
    <row r="474" spans="1:12" ht="15" customHeight="1">
      <c r="A474" s="113"/>
      <c r="B474" s="113" t="str">
        <f>IFERROR(VLOOKUP(D474,DB!A:K,11,0),"")</f>
        <v/>
      </c>
      <c r="C474" s="93"/>
      <c r="D474" s="91"/>
      <c r="E474" s="94"/>
      <c r="F474" s="95"/>
      <c r="G474" s="96">
        <f t="shared" ca="1" si="7"/>
        <v>45981.063696759258</v>
      </c>
      <c r="H474" s="95"/>
      <c r="I474" s="113" t="str">
        <f>IFERROR(VLOOKUP(D474,DB!A:F,6,0),"")</f>
        <v/>
      </c>
      <c r="J474" s="113" t="str">
        <f>IFERROR(VLOOKUP(D474,DB!A:G,7,0),"")</f>
        <v/>
      </c>
      <c r="K474" s="97"/>
      <c r="L474" s="91" t="str">
        <f>IFERROR(VLOOKUP(D474,DB!A:I,9,0),"")</f>
        <v/>
      </c>
    </row>
    <row r="475" spans="1:12" ht="15" customHeight="1">
      <c r="A475" s="113"/>
      <c r="B475" s="113" t="str">
        <f>IFERROR(VLOOKUP(D475,DB!A:K,11,0),"")</f>
        <v/>
      </c>
      <c r="C475" s="93"/>
      <c r="D475" s="91"/>
      <c r="E475" s="94"/>
      <c r="F475" s="95"/>
      <c r="G475" s="96">
        <f t="shared" ca="1" si="7"/>
        <v>45981.063696759258</v>
      </c>
      <c r="H475" s="95"/>
      <c r="I475" s="113" t="str">
        <f>IFERROR(VLOOKUP(D475,DB!A:F,6,0),"")</f>
        <v/>
      </c>
      <c r="J475" s="113" t="str">
        <f>IFERROR(VLOOKUP(D475,DB!A:G,7,0),"")</f>
        <v/>
      </c>
      <c r="K475" s="97"/>
      <c r="L475" s="91" t="str">
        <f>IFERROR(VLOOKUP(D475,DB!A:I,9,0),"")</f>
        <v/>
      </c>
    </row>
    <row r="476" spans="1:12" ht="15" customHeight="1">
      <c r="A476" s="113"/>
      <c r="B476" s="113" t="str">
        <f>IFERROR(VLOOKUP(D476,DB!A:K,11,0),"")</f>
        <v/>
      </c>
      <c r="C476" s="93"/>
      <c r="D476" s="91"/>
      <c r="E476" s="94"/>
      <c r="F476" s="95"/>
      <c r="G476" s="96">
        <f t="shared" ca="1" si="7"/>
        <v>45981.063696759258</v>
      </c>
      <c r="H476" s="95"/>
      <c r="I476" s="113" t="str">
        <f>IFERROR(VLOOKUP(D476,DB!A:F,6,0),"")</f>
        <v/>
      </c>
      <c r="J476" s="113" t="str">
        <f>IFERROR(VLOOKUP(D476,DB!A:G,7,0),"")</f>
        <v/>
      </c>
      <c r="K476" s="97"/>
      <c r="L476" s="91" t="str">
        <f>IFERROR(VLOOKUP(D476,DB!A:I,9,0),"")</f>
        <v/>
      </c>
    </row>
    <row r="477" spans="1:12" ht="15" customHeight="1">
      <c r="A477" s="113"/>
      <c r="B477" s="113" t="str">
        <f>IFERROR(VLOOKUP(D477,DB!A:K,11,0),"")</f>
        <v/>
      </c>
      <c r="C477" s="93"/>
      <c r="D477" s="91"/>
      <c r="E477" s="94"/>
      <c r="F477" s="95"/>
      <c r="G477" s="96">
        <f t="shared" ca="1" si="7"/>
        <v>45981.063696759258</v>
      </c>
      <c r="H477" s="95"/>
      <c r="I477" s="113" t="str">
        <f>IFERROR(VLOOKUP(D477,DB!A:F,6,0),"")</f>
        <v/>
      </c>
      <c r="J477" s="113" t="str">
        <f>IFERROR(VLOOKUP(D477,DB!A:G,7,0),"")</f>
        <v/>
      </c>
      <c r="K477" s="97"/>
      <c r="L477" s="91" t="str">
        <f>IFERROR(VLOOKUP(D477,DB!A:I,9,0),"")</f>
        <v/>
      </c>
    </row>
    <row r="478" spans="1:12" ht="15" customHeight="1">
      <c r="A478" s="113"/>
      <c r="B478" s="113" t="str">
        <f>IFERROR(VLOOKUP(D478,DB!A:K,11,0),"")</f>
        <v/>
      </c>
      <c r="C478" s="93"/>
      <c r="D478" s="91"/>
      <c r="E478" s="94"/>
      <c r="F478" s="95"/>
      <c r="G478" s="96">
        <f t="shared" ca="1" si="7"/>
        <v>45981.063696759258</v>
      </c>
      <c r="H478" s="95"/>
      <c r="I478" s="113" t="str">
        <f>IFERROR(VLOOKUP(D478,DB!A:F,6,0),"")</f>
        <v/>
      </c>
      <c r="J478" s="113" t="str">
        <f>IFERROR(VLOOKUP(D478,DB!A:G,7,0),"")</f>
        <v/>
      </c>
      <c r="K478" s="97"/>
      <c r="L478" s="91" t="str">
        <f>IFERROR(VLOOKUP(D478,DB!A:I,9,0),"")</f>
        <v/>
      </c>
    </row>
    <row r="479" spans="1:12" ht="15" customHeight="1">
      <c r="A479" s="113"/>
      <c r="B479" s="113" t="str">
        <f>IFERROR(VLOOKUP(D479,DB!A:K,11,0),"")</f>
        <v/>
      </c>
      <c r="C479" s="93"/>
      <c r="D479" s="91"/>
      <c r="E479" s="94"/>
      <c r="F479" s="95"/>
      <c r="G479" s="96">
        <f t="shared" ca="1" si="7"/>
        <v>45981.063696759258</v>
      </c>
      <c r="H479" s="95"/>
      <c r="I479" s="113" t="str">
        <f>IFERROR(VLOOKUP(D479,DB!A:F,6,0),"")</f>
        <v/>
      </c>
      <c r="J479" s="113" t="str">
        <f>IFERROR(VLOOKUP(D479,DB!A:G,7,0),"")</f>
        <v/>
      </c>
      <c r="K479" s="97"/>
      <c r="L479" s="91" t="str">
        <f>IFERROR(VLOOKUP(D479,DB!A:I,9,0),"")</f>
        <v/>
      </c>
    </row>
  </sheetData>
  <dataValidations count="2">
    <dataValidation allowBlank="1" showInputMessage="1" showErrorMessage="1" sqref="E1" xr:uid="{A4F81451-56CC-4543-9497-104C4E44EE4B}"/>
    <dataValidation type="list" allowBlank="1" showInputMessage="1" showErrorMessage="1" sqref="E2:E479"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49"/>
  <sheetViews>
    <sheetView topLeftCell="F1" workbookViewId="0">
      <selection activeCell="K6" sqref="K6"/>
    </sheetView>
  </sheetViews>
  <sheetFormatPr defaultColWidth="11.19921875" defaultRowHeight="15"/>
  <cols>
    <col min="1" max="1" width="22.296875" style="39" customWidth="1"/>
    <col min="2" max="2" width="4.59765625" style="39" customWidth="1"/>
    <col min="3" max="3" width="6.796875" style="39" customWidth="1"/>
    <col min="4" max="4" width="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4.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39117</v>
      </c>
      <c r="B2" s="37" t="str">
        <f>IFERROR(VLOOKUP(D2,DB!A:K,11,0),"")</f>
        <v>R5</v>
      </c>
      <c r="C2" s="37">
        <v>3</v>
      </c>
      <c r="D2" s="106" t="s">
        <v>36011</v>
      </c>
      <c r="E2" s="37" t="s">
        <v>39021</v>
      </c>
      <c r="F2" s="38">
        <v>45891.832060185188</v>
      </c>
      <c r="G2" s="108">
        <f ca="1">IFERROR(NOW()-F2,"")</f>
        <v>89.231636574069853</v>
      </c>
      <c r="H2" s="38">
        <v>45891.790393518517</v>
      </c>
      <c r="I2" s="37" t="str">
        <f>IFERROR(VLOOKUP(D2,DB!A:F,6,0),"")</f>
        <v>Generator-SG</v>
      </c>
      <c r="J2" s="37" t="str">
        <f>IFERROR(VLOOKUP(D2,DB!A:G,7,0),"")</f>
        <v>Vandalized</v>
      </c>
      <c r="K2" s="37" t="s">
        <v>39118</v>
      </c>
      <c r="L2" s="37" t="str">
        <f>IFERROR(VLOOKUP(D2,DB!A:I,9,0),"")</f>
        <v>Latis</v>
      </c>
      <c r="M2" s="105"/>
    </row>
    <row r="3" spans="1:13" ht="30">
      <c r="A3" s="37" t="s">
        <v>39119</v>
      </c>
      <c r="B3" s="37" t="str">
        <f>IFERROR(VLOOKUP(D3,DB!A:K,11,0),"")</f>
        <v>R5</v>
      </c>
      <c r="C3" s="37">
        <v>1</v>
      </c>
      <c r="D3" s="37" t="s">
        <v>33268</v>
      </c>
      <c r="E3" s="37" t="s">
        <v>39024</v>
      </c>
      <c r="F3" s="38">
        <v>45926.188877314817</v>
      </c>
      <c r="G3" s="108">
        <f t="shared" ref="G3" ca="1" si="0">IFERROR(NOW()-F3,"")</f>
        <v>54.874819444441528</v>
      </c>
      <c r="H3" s="38">
        <v>45926.158159722225</v>
      </c>
      <c r="I3" s="37" t="str">
        <f>IFERROR(VLOOKUP(D3,DB!A:F,6,0),"")</f>
        <v>SCECO</v>
      </c>
      <c r="J3" s="37" t="str">
        <f>IFERROR(VLOOKUP(D3,DB!A:G,7,0),"")</f>
        <v>Good</v>
      </c>
      <c r="K3" s="37" t="s">
        <v>39120</v>
      </c>
      <c r="L3" s="37" t="str">
        <f>IFERROR(VLOOKUP(D3,DB!A:I,9,0),"")</f>
        <v>Latis</v>
      </c>
      <c r="M3" s="105"/>
    </row>
    <row r="4" spans="1:13" ht="48" customHeight="1">
      <c r="A4" s="109" t="s">
        <v>39121</v>
      </c>
      <c r="B4" s="109" t="str">
        <f>IFERROR(VLOOKUP(D4,DB!A:K,11,0),"")</f>
        <v>R5</v>
      </c>
      <c r="C4" s="109">
        <v>1</v>
      </c>
      <c r="D4" s="109" t="s">
        <v>34758</v>
      </c>
      <c r="E4" s="109" t="s">
        <v>39024</v>
      </c>
      <c r="F4" s="110">
        <v>45948.661111111112</v>
      </c>
      <c r="G4" s="111">
        <f t="shared" ref="G4" ca="1" si="1">IFERROR(NOW()-F4,"")</f>
        <v>32.402585648145759</v>
      </c>
      <c r="H4" s="110">
        <v>45948.661111111112</v>
      </c>
      <c r="I4" s="109" t="str">
        <f>IFERROR(VLOOKUP(D4,DB!A:F,6,0),"")</f>
        <v>SCECO</v>
      </c>
      <c r="J4" s="109" t="str">
        <f>IFERROR(VLOOKUP(D4,DB!A:G,7,0),"")</f>
        <v>Dead</v>
      </c>
      <c r="K4" s="109" t="s">
        <v>39122</v>
      </c>
      <c r="L4" s="109" t="str">
        <f>IFERROR(VLOOKUP(D4,DB!A:I,9,0),"")</f>
        <v>Latis</v>
      </c>
    </row>
    <row r="5" spans="1:13" s="105" customFormat="1">
      <c r="A5" s="109" t="s">
        <v>39123</v>
      </c>
      <c r="B5" s="109" t="str">
        <f>IFERROR(VLOOKUP(D5,DB!A:K,11,0),"")</f>
        <v>R5</v>
      </c>
      <c r="C5" s="109">
        <v>1</v>
      </c>
      <c r="D5" s="109" t="s">
        <v>33371</v>
      </c>
      <c r="E5" s="109" t="s">
        <v>39021</v>
      </c>
      <c r="F5" s="128">
        <v>45977.514803240738</v>
      </c>
      <c r="G5" s="111">
        <f ca="1">IFERROR(NOW()-F5,"")</f>
        <v>3.5488935185203445</v>
      </c>
      <c r="H5" s="128">
        <v>45977.468807870369</v>
      </c>
      <c r="I5" s="109" t="str">
        <f>IFERROR(VLOOKUP(D5,DB!A:F,6,0),"")</f>
        <v>SCECO</v>
      </c>
      <c r="J5" s="109" t="str">
        <f>IFERROR(VLOOKUP(D5,DB!A:G,7,0),"")</f>
        <v>Weak</v>
      </c>
      <c r="K5" s="109" t="s">
        <v>39124</v>
      </c>
      <c r="L5" s="109" t="str">
        <f>IFERROR(VLOOKUP(D5,DB!A:I,9,0),"")</f>
        <v>Latis</v>
      </c>
    </row>
    <row r="6" spans="1:13">
      <c r="A6" s="109" t="s">
        <v>39125</v>
      </c>
      <c r="B6" s="109" t="str">
        <f>IFERROR(VLOOKUP(D6,DB!A:K,11,0),"")</f>
        <v>R5</v>
      </c>
      <c r="C6" s="109">
        <v>2</v>
      </c>
      <c r="D6" s="109" t="s">
        <v>33320</v>
      </c>
      <c r="E6" s="109" t="s">
        <v>39024</v>
      </c>
      <c r="F6" s="128">
        <v>45981.016076388885</v>
      </c>
      <c r="G6" s="111">
        <f ca="1">IFERROR(NOW()-F6,"")</f>
        <v>4.7620370372897014E-2</v>
      </c>
      <c r="H6" s="128">
        <v>45981.003287037034</v>
      </c>
      <c r="I6" s="109" t="str">
        <f>IFERROR(VLOOKUP(D6,DB!A:F,6,0),"")</f>
        <v>SCECO</v>
      </c>
      <c r="J6" s="109" t="str">
        <f>IFERROR(VLOOKUP(D6,DB!A:G,7,0),"")</f>
        <v>Dead</v>
      </c>
      <c r="K6" s="109" t="s">
        <v>39126</v>
      </c>
      <c r="L6" s="109" t="str">
        <f>IFERROR(VLOOKUP(D6,DB!A:I,9,0),"")</f>
        <v>Latis</v>
      </c>
    </row>
    <row r="7" spans="1:13">
      <c r="A7" s="109"/>
      <c r="B7" s="109" t="str">
        <f>IFERROR(VLOOKUP(D7,DB!A:K,11,0),"")</f>
        <v/>
      </c>
      <c r="C7" s="109"/>
      <c r="D7" s="109"/>
      <c r="E7" s="109"/>
      <c r="F7" s="109"/>
      <c r="G7" s="111">
        <f ca="1">IFERROR(NOW()-F7,"")</f>
        <v>45981.063696759258</v>
      </c>
      <c r="H7" s="128"/>
      <c r="I7" s="109" t="str">
        <f>IFERROR(VLOOKUP(D7,DB!A:F,6,0),"")</f>
        <v/>
      </c>
      <c r="J7" s="109" t="str">
        <f>IFERROR(VLOOKUP(D7,DB!A:G,7,0),"")</f>
        <v/>
      </c>
      <c r="K7" s="109"/>
      <c r="L7" s="109" t="str">
        <f>IFERROR(VLOOKUP(D7,DB!A:I,9,0),"")</f>
        <v/>
      </c>
    </row>
    <row r="8" spans="1:13">
      <c r="A8" s="109"/>
      <c r="B8" s="109" t="str">
        <f>IFERROR(VLOOKUP(D8,DB!A:K,11,0),"")</f>
        <v/>
      </c>
      <c r="C8" s="109"/>
      <c r="D8" s="109"/>
      <c r="E8" s="109"/>
      <c r="F8" s="109"/>
      <c r="G8" s="111">
        <f ca="1">IFERROR(NOW()-F8,"")</f>
        <v>45981.063696759258</v>
      </c>
      <c r="H8" s="128"/>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45981.063696759258</v>
      </c>
      <c r="H9" s="128"/>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45981.063696759258</v>
      </c>
      <c r="H10" s="128"/>
      <c r="I10" s="109" t="str">
        <f>IFERROR(VLOOKUP(D10,DB!A:F,6,0),"")</f>
        <v/>
      </c>
      <c r="J10" s="109" t="str">
        <f>IFERROR(VLOOKUP(D10,DB!A:G,7,0),"")</f>
        <v/>
      </c>
      <c r="K10" s="109"/>
      <c r="L10" s="109" t="str">
        <f>IFERROR(VLOOKUP(D10,DB!A:I,9,0),"")</f>
        <v/>
      </c>
    </row>
    <row r="11" spans="1:13">
      <c r="A11" s="109"/>
      <c r="B11" s="109" t="str">
        <f>IFERROR(VLOOKUP(D11,DB!A:K,11,0),"")</f>
        <v/>
      </c>
      <c r="C11" s="109"/>
      <c r="D11" s="141"/>
      <c r="E11" s="109"/>
      <c r="F11" s="109"/>
      <c r="G11" s="111">
        <f ca="1">IFERROR(NOW()-F11,"")</f>
        <v>45981.063696759258</v>
      </c>
      <c r="H11" s="128"/>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45981.063696759258</v>
      </c>
      <c r="H12" s="128"/>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45981.063696759258</v>
      </c>
      <c r="H13" s="128"/>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45981.063696759258</v>
      </c>
      <c r="H14" s="128"/>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45981.063696759258</v>
      </c>
      <c r="H15" s="128"/>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45981.063696759258</v>
      </c>
      <c r="H16" s="128"/>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45981.063696759258</v>
      </c>
      <c r="H17" s="128"/>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45981.063696759258</v>
      </c>
      <c r="H18" s="128"/>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45981.063696759258</v>
      </c>
      <c r="H19" s="128"/>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45981.063696759258</v>
      </c>
      <c r="H20" s="128"/>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45981.063696759258</v>
      </c>
      <c r="H21" s="128"/>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45981.063696759258</v>
      </c>
      <c r="H22" s="128"/>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45981.063696759258</v>
      </c>
      <c r="H23" s="128"/>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45981.063696759258</v>
      </c>
      <c r="H24" s="128"/>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45981.063696759258</v>
      </c>
      <c r="H25" s="128"/>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45981.063696759258</v>
      </c>
      <c r="H26" s="128"/>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45981.063696759258</v>
      </c>
      <c r="H27" s="128"/>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45981.063696759258</v>
      </c>
      <c r="H28" s="128"/>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45981.063696759258</v>
      </c>
      <c r="H29" s="128"/>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45981.063696759258</v>
      </c>
      <c r="H30" s="128"/>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45981.063696759258</v>
      </c>
      <c r="H31" s="128"/>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45981.063696759258</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45981.063696759258</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45981.063696759258</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45981.063696759258</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45981.063696759258</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45981.063696759258</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45981.063696759258</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45981.063696759258</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45981.063696759258</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45981.063696759258</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45981.063696759258</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45981.063696759258</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45981.063696759258</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45981.063696759258</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45981.063696759258</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45981.063696759258</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45981.063696759258</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45981.063696759258</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45981.063696759258</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45981.063696759258</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45981.063696759258</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45981.063696759258</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45981.063696759258</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45981.063696759258</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45981.063696759258</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11">
        <f ca="1">IFERROR(NOW()-F57,"")</f>
        <v>45981.063696759258</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11">
        <f ca="1">IFERROR(NOW()-F58,"")</f>
        <v>45981.063696759258</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11">
        <f ca="1">IFERROR(NOW()-F59,"")</f>
        <v>45981.063696759258</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11">
        <f ca="1">IFERROR(NOW()-F60,"")</f>
        <v>45981.063696759258</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11">
        <f ca="1">IFERROR(NOW()-F61,"")</f>
        <v>45981.063696759258</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11">
        <f ca="1">IFERROR(NOW()-F62,"")</f>
        <v>45981.063696759258</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11">
        <f ca="1">IFERROR(NOW()-F63,"")</f>
        <v>45981.063696759258</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11">
        <f ca="1">IFERROR(NOW()-F64,"")</f>
        <v>45981.063696759258</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11">
        <f ca="1">IFERROR(NOW()-F65,"")</f>
        <v>45981.063696759258</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11">
        <f ca="1">IFERROR(NOW()-F66,"")</f>
        <v>45981.063696759258</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11">
        <f ca="1">IFERROR(NOW()-F67,"")</f>
        <v>45981.063696759258</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11">
        <f ca="1">IFERROR(NOW()-F68,"")</f>
        <v>45981.063696759258</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11">
        <f ca="1">IFERROR(NOW()-F69,"")</f>
        <v>45981.063696759258</v>
      </c>
      <c r="H69" s="109"/>
      <c r="I69" s="109" t="str">
        <f>IFERROR(VLOOKUP(D69,DB!A:F,6,0),"")</f>
        <v/>
      </c>
      <c r="J69" s="109" t="str">
        <f>IFERROR(VLOOKUP(D69,DB!A:G,7,0),"")</f>
        <v/>
      </c>
      <c r="K69" s="109"/>
      <c r="L69" s="109" t="str">
        <f>IFERROR(VLOOKUP(D69,DB!A:I,9,0),"")</f>
        <v/>
      </c>
    </row>
    <row r="70" spans="1:12">
      <c r="A70" s="109"/>
      <c r="B70" s="109" t="str">
        <f>IFERROR(VLOOKUP(D70,DB!A:K,11,0),"")</f>
        <v/>
      </c>
      <c r="C70" s="109"/>
      <c r="D70" s="109"/>
      <c r="E70" s="109"/>
      <c r="F70" s="109"/>
      <c r="G70" s="111">
        <f ca="1">IFERROR(NOW()-F70,"")</f>
        <v>45981.063696759258</v>
      </c>
      <c r="H70" s="109"/>
      <c r="I70" s="109" t="str">
        <f>IFERROR(VLOOKUP(D70,DB!A:F,6,0),"")</f>
        <v/>
      </c>
      <c r="J70" s="109" t="str">
        <f>IFERROR(VLOOKUP(D70,DB!A:G,7,0),"")</f>
        <v/>
      </c>
      <c r="K70" s="109"/>
      <c r="L70" s="109" t="str">
        <f>IFERROR(VLOOKUP(D70,DB!A:I,9,0),"")</f>
        <v/>
      </c>
    </row>
    <row r="71" spans="1:12">
      <c r="A71" s="109"/>
      <c r="B71" s="109" t="str">
        <f>IFERROR(VLOOKUP(D71,DB!A:K,11,0),"")</f>
        <v/>
      </c>
      <c r="C71" s="109"/>
      <c r="D71" s="109"/>
      <c r="E71" s="109"/>
      <c r="F71" s="109"/>
      <c r="G71" s="111">
        <f ca="1">IFERROR(NOW()-F71,"")</f>
        <v>45981.063696759258</v>
      </c>
      <c r="H71" s="109"/>
      <c r="I71" s="109" t="str">
        <f>IFERROR(VLOOKUP(D71,DB!A:F,6,0),"")</f>
        <v/>
      </c>
      <c r="J71" s="109" t="str">
        <f>IFERROR(VLOOKUP(D71,DB!A:G,7,0),"")</f>
        <v/>
      </c>
      <c r="K71" s="109"/>
      <c r="L71" s="109" t="str">
        <f>IFERROR(VLOOKUP(D71,DB!A:I,9,0),"")</f>
        <v/>
      </c>
    </row>
    <row r="72" spans="1:12">
      <c r="A72" s="109"/>
      <c r="B72" s="109" t="str">
        <f>IFERROR(VLOOKUP(D72,DB!A:K,11,0),"")</f>
        <v/>
      </c>
      <c r="C72" s="109"/>
      <c r="D72" s="109"/>
      <c r="E72" s="109"/>
      <c r="F72" s="109"/>
      <c r="G72" s="111">
        <f ca="1">IFERROR(NOW()-F72,"")</f>
        <v>45981.063696759258</v>
      </c>
      <c r="H72" s="109"/>
      <c r="I72" s="109" t="str">
        <f>IFERROR(VLOOKUP(D72,DB!A:F,6,0),"")</f>
        <v/>
      </c>
      <c r="J72" s="109" t="str">
        <f>IFERROR(VLOOKUP(D72,DB!A:G,7,0),"")</f>
        <v/>
      </c>
      <c r="K72" s="109"/>
      <c r="L72" s="109" t="str">
        <f>IFERROR(VLOOKUP(D72,DB!A:I,9,0),"")</f>
        <v/>
      </c>
    </row>
    <row r="73" spans="1:12">
      <c r="A73" s="109"/>
      <c r="B73" s="109" t="str">
        <f>IFERROR(VLOOKUP(D73,DB!A:K,11,0),"")</f>
        <v/>
      </c>
      <c r="C73" s="109"/>
      <c r="D73" s="109"/>
      <c r="E73" s="109"/>
      <c r="F73" s="109"/>
      <c r="G73" s="111">
        <f ca="1">IFERROR(NOW()-F73,"")</f>
        <v>45981.063696759258</v>
      </c>
      <c r="H73" s="109"/>
      <c r="I73" s="109" t="str">
        <f>IFERROR(VLOOKUP(D73,DB!A:F,6,0),"")</f>
        <v/>
      </c>
      <c r="J73" s="109" t="str">
        <f>IFERROR(VLOOKUP(D73,DB!A:G,7,0),"")</f>
        <v/>
      </c>
      <c r="K73" s="109"/>
      <c r="L73" s="109" t="str">
        <f>IFERROR(VLOOKUP(D73,DB!A:I,9,0),"")</f>
        <v/>
      </c>
    </row>
    <row r="74" spans="1:12">
      <c r="A74" s="109"/>
      <c r="B74" s="109" t="str">
        <f>IFERROR(VLOOKUP(D74,DB!A:K,11,0),"")</f>
        <v/>
      </c>
      <c r="C74" s="109"/>
      <c r="D74" s="109"/>
      <c r="E74" s="109"/>
      <c r="F74" s="109"/>
      <c r="G74" s="111">
        <f ca="1">IFERROR(NOW()-F74,"")</f>
        <v>45981.063696759258</v>
      </c>
      <c r="H74" s="109"/>
      <c r="I74" s="109" t="str">
        <f>IFERROR(VLOOKUP(D74,DB!A:F,6,0),"")</f>
        <v/>
      </c>
      <c r="J74" s="109" t="str">
        <f>IFERROR(VLOOKUP(D74,DB!A:G,7,0),"")</f>
        <v/>
      </c>
      <c r="K74" s="109"/>
      <c r="L74" s="109" t="str">
        <f>IFERROR(VLOOKUP(D74,DB!A:I,9,0),"")</f>
        <v/>
      </c>
    </row>
    <row r="75" spans="1:12">
      <c r="A75" s="109"/>
      <c r="B75" s="109" t="str">
        <f>IFERROR(VLOOKUP(D75,DB!A:K,11,0),"")</f>
        <v/>
      </c>
      <c r="C75" s="109"/>
      <c r="D75" s="109"/>
      <c r="E75" s="109"/>
      <c r="F75" s="109"/>
      <c r="G75" s="111">
        <f ca="1">IFERROR(NOW()-F75,"")</f>
        <v>45981.063696759258</v>
      </c>
      <c r="H75" s="109"/>
      <c r="I75" s="109" t="str">
        <f>IFERROR(VLOOKUP(D75,DB!A:F,6,0),"")</f>
        <v/>
      </c>
      <c r="J75" s="109" t="str">
        <f>IFERROR(VLOOKUP(D75,DB!A:G,7,0),"")</f>
        <v/>
      </c>
      <c r="K75" s="109"/>
      <c r="L75" s="109" t="str">
        <f>IFERROR(VLOOKUP(D75,DB!A:I,9,0),"")</f>
        <v/>
      </c>
    </row>
    <row r="76" spans="1:12">
      <c r="A76" s="109"/>
      <c r="B76" s="109" t="str">
        <f>IFERROR(VLOOKUP(D76,DB!A:K,11,0),"")</f>
        <v/>
      </c>
      <c r="C76" s="109"/>
      <c r="D76" s="109"/>
      <c r="E76" s="109"/>
      <c r="F76" s="109"/>
      <c r="G76" s="111">
        <f ca="1">IFERROR(NOW()-F76,"")</f>
        <v>45981.063696759258</v>
      </c>
      <c r="H76" s="109"/>
      <c r="I76" s="109" t="str">
        <f>IFERROR(VLOOKUP(D76,DB!A:F,6,0),"")</f>
        <v/>
      </c>
      <c r="J76" s="109" t="str">
        <f>IFERROR(VLOOKUP(D76,DB!A:G,7,0),"")</f>
        <v/>
      </c>
      <c r="K76" s="109"/>
      <c r="L76" s="109" t="str">
        <f>IFERROR(VLOOKUP(D76,DB!A:I,9,0),"")</f>
        <v/>
      </c>
    </row>
    <row r="77" spans="1:12">
      <c r="A77" s="109"/>
      <c r="B77" s="109" t="str">
        <f>IFERROR(VLOOKUP(D77,DB!A:K,11,0),"")</f>
        <v/>
      </c>
      <c r="C77" s="109"/>
      <c r="D77" s="109"/>
      <c r="E77" s="109"/>
      <c r="F77" s="109"/>
      <c r="G77" s="111">
        <f ca="1">IFERROR(NOW()-F77,"")</f>
        <v>45981.063696759258</v>
      </c>
      <c r="H77" s="109"/>
      <c r="I77" s="109" t="str">
        <f>IFERROR(VLOOKUP(D77,DB!A:F,6,0),"")</f>
        <v/>
      </c>
      <c r="J77" s="109" t="str">
        <f>IFERROR(VLOOKUP(D77,DB!A:G,7,0),"")</f>
        <v/>
      </c>
      <c r="K77" s="109"/>
      <c r="L77" s="109" t="str">
        <f>IFERROR(VLOOKUP(D77,DB!A:I,9,0),"")</f>
        <v/>
      </c>
    </row>
    <row r="78" spans="1:12">
      <c r="A78" s="109"/>
      <c r="B78" s="109" t="str">
        <f>IFERROR(VLOOKUP(D78,DB!A:K,11,0),"")</f>
        <v/>
      </c>
      <c r="C78" s="109"/>
      <c r="D78" s="109"/>
      <c r="E78" s="109"/>
      <c r="F78" s="109"/>
      <c r="G78" s="111">
        <f ca="1">IFERROR(NOW()-F78,"")</f>
        <v>45981.063696759258</v>
      </c>
      <c r="H78" s="109"/>
      <c r="I78" s="109" t="str">
        <f>IFERROR(VLOOKUP(D78,DB!A:F,6,0),"")</f>
        <v/>
      </c>
      <c r="J78" s="109" t="str">
        <f>IFERROR(VLOOKUP(D78,DB!A:G,7,0),"")</f>
        <v/>
      </c>
      <c r="K78" s="109"/>
      <c r="L78" s="109" t="str">
        <f>IFERROR(VLOOKUP(D78,DB!A:I,9,0),"")</f>
        <v/>
      </c>
    </row>
    <row r="79" spans="1:12">
      <c r="A79" s="109"/>
      <c r="B79" s="109" t="str">
        <f>IFERROR(VLOOKUP(D79,DB!A:K,11,0),"")</f>
        <v/>
      </c>
      <c r="C79" s="109"/>
      <c r="D79" s="109"/>
      <c r="E79" s="109"/>
      <c r="F79" s="109"/>
      <c r="G79" s="111">
        <f ca="1">IFERROR(NOW()-F79,"")</f>
        <v>45981.063696759258</v>
      </c>
      <c r="H79" s="109"/>
      <c r="I79" s="109" t="str">
        <f>IFERROR(VLOOKUP(D79,DB!A:F,6,0),"")</f>
        <v/>
      </c>
      <c r="J79" s="109" t="str">
        <f>IFERROR(VLOOKUP(D79,DB!A:G,7,0),"")</f>
        <v/>
      </c>
      <c r="K79" s="109"/>
      <c r="L79" s="109" t="str">
        <f>IFERROR(VLOOKUP(D79,DB!A:I,9,0),"")</f>
        <v/>
      </c>
    </row>
    <row r="80" spans="1:12">
      <c r="A80" s="109"/>
      <c r="B80" s="109" t="str">
        <f>IFERROR(VLOOKUP(D80,DB!A:K,11,0),"")</f>
        <v/>
      </c>
      <c r="C80" s="109"/>
      <c r="D80" s="109"/>
      <c r="E80" s="109"/>
      <c r="F80" s="109"/>
      <c r="G80" s="111">
        <f ca="1">IFERROR(NOW()-F80,"")</f>
        <v>45981.063696759258</v>
      </c>
      <c r="H80" s="109"/>
      <c r="I80" s="109" t="str">
        <f>IFERROR(VLOOKUP(D80,DB!A:F,6,0),"")</f>
        <v/>
      </c>
      <c r="J80" s="109" t="str">
        <f>IFERROR(VLOOKUP(D80,DB!A:G,7,0),"")</f>
        <v/>
      </c>
      <c r="K80" s="109"/>
      <c r="L80" s="109" t="str">
        <f>IFERROR(VLOOKUP(D80,DB!A:I,9,0),"")</f>
        <v/>
      </c>
    </row>
    <row r="81" spans="1:12">
      <c r="A81" s="109"/>
      <c r="B81" s="109" t="str">
        <f>IFERROR(VLOOKUP(D81,DB!A:K,11,0),"")</f>
        <v/>
      </c>
      <c r="C81" s="109"/>
      <c r="D81" s="109"/>
      <c r="E81" s="109"/>
      <c r="F81" s="109"/>
      <c r="G81" s="111">
        <f ca="1">IFERROR(NOW()-F81,"")</f>
        <v>45981.063696759258</v>
      </c>
      <c r="H81" s="109"/>
      <c r="I81" s="109" t="str">
        <f>IFERROR(VLOOKUP(D81,DB!A:F,6,0),"")</f>
        <v/>
      </c>
      <c r="J81" s="109" t="str">
        <f>IFERROR(VLOOKUP(D81,DB!A:G,7,0),"")</f>
        <v/>
      </c>
      <c r="K81" s="109"/>
      <c r="L81" s="109" t="str">
        <f>IFERROR(VLOOKUP(D81,DB!A:I,9,0),"")</f>
        <v/>
      </c>
    </row>
    <row r="82" spans="1:12">
      <c r="A82" s="109"/>
      <c r="B82" s="109" t="str">
        <f>IFERROR(VLOOKUP(D82,DB!A:K,11,0),"")</f>
        <v/>
      </c>
      <c r="C82" s="109"/>
      <c r="D82" s="109"/>
      <c r="E82" s="109"/>
      <c r="F82" s="109"/>
      <c r="G82" s="111">
        <f ca="1">IFERROR(NOW()-F82,"")</f>
        <v>45981.063696759258</v>
      </c>
      <c r="H82" s="109"/>
      <c r="I82" s="109" t="str">
        <f>IFERROR(VLOOKUP(D82,DB!A:F,6,0),"")</f>
        <v/>
      </c>
      <c r="J82" s="109" t="str">
        <f>IFERROR(VLOOKUP(D82,DB!A:G,7,0),"")</f>
        <v/>
      </c>
      <c r="K82" s="109"/>
      <c r="L82" s="109" t="str">
        <f>IFERROR(VLOOKUP(D82,DB!A:I,9,0),"")</f>
        <v/>
      </c>
    </row>
    <row r="83" spans="1:12">
      <c r="A83" s="109"/>
      <c r="B83" s="109" t="str">
        <f>IFERROR(VLOOKUP(D83,DB!A:K,11,0),"")</f>
        <v/>
      </c>
      <c r="C83" s="109"/>
      <c r="D83" s="109"/>
      <c r="E83" s="109"/>
      <c r="F83" s="109"/>
      <c r="G83" s="111">
        <f ca="1">IFERROR(NOW()-F83,"")</f>
        <v>45981.063696759258</v>
      </c>
      <c r="H83" s="109"/>
      <c r="I83" s="109" t="str">
        <f>IFERROR(VLOOKUP(D83,DB!A:F,6,0),"")</f>
        <v/>
      </c>
      <c r="J83" s="109" t="str">
        <f>IFERROR(VLOOKUP(D83,DB!A:G,7,0),"")</f>
        <v/>
      </c>
      <c r="K83" s="109"/>
      <c r="L83" s="109" t="str">
        <f>IFERROR(VLOOKUP(D83,DB!A:I,9,0),"")</f>
        <v/>
      </c>
    </row>
    <row r="84" spans="1:12">
      <c r="A84" s="109"/>
      <c r="B84" s="109" t="str">
        <f>IFERROR(VLOOKUP(D84,DB!A:K,11,0),"")</f>
        <v/>
      </c>
      <c r="C84" s="109"/>
      <c r="D84" s="109"/>
      <c r="E84" s="109"/>
      <c r="F84" s="109"/>
      <c r="G84" s="111">
        <f ca="1">IFERROR(NOW()-F84,"")</f>
        <v>45981.063696759258</v>
      </c>
      <c r="H84" s="109"/>
      <c r="I84" s="109" t="str">
        <f>IFERROR(VLOOKUP(D84,DB!A:F,6,0),"")</f>
        <v/>
      </c>
      <c r="J84" s="109" t="str">
        <f>IFERROR(VLOOKUP(D84,DB!A:G,7,0),"")</f>
        <v/>
      </c>
      <c r="K84" s="109"/>
      <c r="L84" s="109" t="str">
        <f>IFERROR(VLOOKUP(D84,DB!A:I,9,0),"")</f>
        <v/>
      </c>
    </row>
    <row r="85" spans="1:12">
      <c r="A85" s="109"/>
      <c r="B85" s="109" t="str">
        <f>IFERROR(VLOOKUP(D85,DB!A:K,11,0),"")</f>
        <v/>
      </c>
      <c r="C85" s="109"/>
      <c r="D85" s="109"/>
      <c r="E85" s="109"/>
      <c r="F85" s="109"/>
      <c r="G85" s="111">
        <f ca="1">IFERROR(NOW()-F85,"")</f>
        <v>45981.063696759258</v>
      </c>
      <c r="H85" s="109"/>
      <c r="I85" s="109" t="str">
        <f>IFERROR(VLOOKUP(D85,DB!A:F,6,0),"")</f>
        <v/>
      </c>
      <c r="J85" s="109" t="str">
        <f>IFERROR(VLOOKUP(D85,DB!A:G,7,0),"")</f>
        <v/>
      </c>
      <c r="K85" s="109"/>
      <c r="L85" s="109" t="str">
        <f>IFERROR(VLOOKUP(D85,DB!A:I,9,0),"")</f>
        <v/>
      </c>
    </row>
    <row r="86" spans="1:12">
      <c r="A86" s="109"/>
      <c r="B86" s="109" t="str">
        <f>IFERROR(VLOOKUP(D86,DB!A:K,11,0),"")</f>
        <v/>
      </c>
      <c r="C86" s="109"/>
      <c r="D86" s="109"/>
      <c r="E86" s="109"/>
      <c r="F86" s="109"/>
      <c r="G86" s="111">
        <f ca="1">IFERROR(NOW()-F86,"")</f>
        <v>45981.063696759258</v>
      </c>
      <c r="H86" s="109"/>
      <c r="I86" s="109" t="str">
        <f>IFERROR(VLOOKUP(D86,DB!A:F,6,0),"")</f>
        <v/>
      </c>
      <c r="J86" s="109" t="str">
        <f>IFERROR(VLOOKUP(D86,DB!A:G,7,0),"")</f>
        <v/>
      </c>
      <c r="K86" s="109"/>
      <c r="L86" s="109" t="str">
        <f>IFERROR(VLOOKUP(D86,DB!A:I,9,0),"")</f>
        <v/>
      </c>
    </row>
    <row r="87" spans="1:12">
      <c r="A87" s="109"/>
      <c r="B87" s="109" t="str">
        <f>IFERROR(VLOOKUP(D87,DB!A:K,11,0),"")</f>
        <v/>
      </c>
      <c r="C87" s="109"/>
      <c r="D87" s="109"/>
      <c r="E87" s="109"/>
      <c r="F87" s="109"/>
      <c r="G87" s="111">
        <f ca="1">IFERROR(NOW()-F87,"")</f>
        <v>45981.063696759258</v>
      </c>
      <c r="H87" s="109"/>
      <c r="I87" s="109" t="str">
        <f>IFERROR(VLOOKUP(D87,DB!A:F,6,0),"")</f>
        <v/>
      </c>
      <c r="J87" s="109" t="str">
        <f>IFERROR(VLOOKUP(D87,DB!A:G,7,0),"")</f>
        <v/>
      </c>
      <c r="K87" s="109"/>
      <c r="L87" s="109" t="str">
        <f>IFERROR(VLOOKUP(D87,DB!A:I,9,0),"")</f>
        <v/>
      </c>
    </row>
    <row r="88" spans="1:12">
      <c r="A88" s="109"/>
      <c r="B88" s="109" t="str">
        <f>IFERROR(VLOOKUP(D88,DB!A:K,11,0),"")</f>
        <v/>
      </c>
      <c r="C88" s="109"/>
      <c r="D88" s="109"/>
      <c r="E88" s="109"/>
      <c r="F88" s="109"/>
      <c r="G88" s="111">
        <f ca="1">IFERROR(NOW()-F88,"")</f>
        <v>45981.063696759258</v>
      </c>
      <c r="H88" s="109"/>
      <c r="I88" s="109" t="str">
        <f>IFERROR(VLOOKUP(D88,DB!A:F,6,0),"")</f>
        <v/>
      </c>
      <c r="J88" s="109" t="str">
        <f>IFERROR(VLOOKUP(D88,DB!A:G,7,0),"")</f>
        <v/>
      </c>
      <c r="K88" s="109"/>
      <c r="L88" s="109" t="str">
        <f>IFERROR(VLOOKUP(D88,DB!A:I,9,0),"")</f>
        <v/>
      </c>
    </row>
    <row r="89" spans="1:12">
      <c r="A89" s="109"/>
      <c r="B89" s="109" t="str">
        <f>IFERROR(VLOOKUP(D89,DB!A:K,11,0),"")</f>
        <v/>
      </c>
      <c r="C89" s="109"/>
      <c r="D89" s="109"/>
      <c r="E89" s="109"/>
      <c r="F89" s="109"/>
      <c r="G89" s="111">
        <f ca="1">IFERROR(NOW()-F89,"")</f>
        <v>45981.063696759258</v>
      </c>
      <c r="H89" s="109"/>
      <c r="I89" s="109" t="str">
        <f>IFERROR(VLOOKUP(D89,DB!A:F,6,0),"")</f>
        <v/>
      </c>
      <c r="J89" s="109" t="str">
        <f>IFERROR(VLOOKUP(D89,DB!A:G,7,0),"")</f>
        <v/>
      </c>
      <c r="K89" s="109"/>
      <c r="L89" s="109" t="str">
        <f>IFERROR(VLOOKUP(D89,DB!A:I,9,0),"")</f>
        <v/>
      </c>
    </row>
    <row r="90" spans="1:12">
      <c r="A90" s="109"/>
      <c r="B90" s="109" t="str">
        <f>IFERROR(VLOOKUP(D90,DB!A:K,11,0),"")</f>
        <v/>
      </c>
      <c r="C90" s="109"/>
      <c r="D90" s="109"/>
      <c r="E90" s="109"/>
      <c r="F90" s="109"/>
      <c r="G90" s="111">
        <f ca="1">IFERROR(NOW()-F90,"")</f>
        <v>45981.063696759258</v>
      </c>
      <c r="H90" s="109"/>
      <c r="I90" s="109" t="str">
        <f>IFERROR(VLOOKUP(D90,DB!A:F,6,0),"")</f>
        <v/>
      </c>
      <c r="J90" s="109" t="str">
        <f>IFERROR(VLOOKUP(D90,DB!A:G,7,0),"")</f>
        <v/>
      </c>
      <c r="K90" s="109"/>
      <c r="L90" s="109" t="str">
        <f>IFERROR(VLOOKUP(D90,DB!A:I,9,0),"")</f>
        <v/>
      </c>
    </row>
    <row r="91" spans="1:12">
      <c r="A91" s="109"/>
      <c r="B91" s="109" t="str">
        <f>IFERROR(VLOOKUP(D91,DB!A:K,11,0),"")</f>
        <v/>
      </c>
      <c r="C91" s="109"/>
      <c r="D91" s="109"/>
      <c r="E91" s="109"/>
      <c r="F91" s="109"/>
      <c r="G91" s="111">
        <f ca="1">IFERROR(NOW()-F91,"")</f>
        <v>45981.063696759258</v>
      </c>
      <c r="H91" s="109"/>
      <c r="I91" s="109" t="str">
        <f>IFERROR(VLOOKUP(D91,DB!A:F,6,0),"")</f>
        <v/>
      </c>
      <c r="J91" s="109" t="str">
        <f>IFERROR(VLOOKUP(D91,DB!A:G,7,0),"")</f>
        <v/>
      </c>
      <c r="K91" s="109"/>
      <c r="L91" s="109" t="str">
        <f>IFERROR(VLOOKUP(D91,DB!A:I,9,0),"")</f>
        <v/>
      </c>
    </row>
    <row r="92" spans="1:12">
      <c r="A92" s="109"/>
      <c r="B92" s="109" t="str">
        <f>IFERROR(VLOOKUP(D92,DB!A:K,11,0),"")</f>
        <v/>
      </c>
      <c r="C92" s="109"/>
      <c r="D92" s="109"/>
      <c r="E92" s="109"/>
      <c r="F92" s="109"/>
      <c r="G92" s="111">
        <f ca="1">IFERROR(NOW()-F92,"")</f>
        <v>45981.063696759258</v>
      </c>
      <c r="H92" s="109"/>
      <c r="I92" s="109" t="str">
        <f>IFERROR(VLOOKUP(D92,DB!A:F,6,0),"")</f>
        <v/>
      </c>
      <c r="J92" s="109" t="str">
        <f>IFERROR(VLOOKUP(D92,DB!A:G,7,0),"")</f>
        <v/>
      </c>
      <c r="K92" s="109"/>
      <c r="L92" s="109" t="str">
        <f>IFERROR(VLOOKUP(D92,DB!A:I,9,0),"")</f>
        <v/>
      </c>
    </row>
    <row r="93" spans="1:12">
      <c r="A93" s="109"/>
      <c r="B93" s="109" t="str">
        <f>IFERROR(VLOOKUP(D93,DB!A:K,11,0),"")</f>
        <v/>
      </c>
      <c r="C93" s="109"/>
      <c r="D93" s="109"/>
      <c r="E93" s="109"/>
      <c r="F93" s="109"/>
      <c r="G93" s="111">
        <f ca="1">IFERROR(NOW()-F93,"")</f>
        <v>45981.063696759258</v>
      </c>
      <c r="H93" s="109"/>
      <c r="I93" s="109" t="str">
        <f>IFERROR(VLOOKUP(D93,DB!A:F,6,0),"")</f>
        <v/>
      </c>
      <c r="J93" s="109" t="str">
        <f>IFERROR(VLOOKUP(D93,DB!A:G,7,0),"")</f>
        <v/>
      </c>
      <c r="K93" s="109"/>
      <c r="L93" s="109" t="str">
        <f>IFERROR(VLOOKUP(D93,DB!A:I,9,0),"")</f>
        <v/>
      </c>
    </row>
    <row r="94" spans="1:12">
      <c r="A94" s="109"/>
      <c r="B94" s="109" t="str">
        <f>IFERROR(VLOOKUP(D94,DB!A:K,11,0),"")</f>
        <v/>
      </c>
      <c r="C94" s="109"/>
      <c r="D94" s="109"/>
      <c r="E94" s="109"/>
      <c r="F94" s="109"/>
      <c r="G94" s="111">
        <f ca="1">IFERROR(NOW()-F94,"")</f>
        <v>45981.063696759258</v>
      </c>
      <c r="H94" s="109"/>
      <c r="I94" s="109" t="str">
        <f>IFERROR(VLOOKUP(D94,DB!A:F,6,0),"")</f>
        <v/>
      </c>
      <c r="J94" s="109" t="str">
        <f>IFERROR(VLOOKUP(D94,DB!A:G,7,0),"")</f>
        <v/>
      </c>
      <c r="K94" s="109"/>
      <c r="L94" s="109" t="str">
        <f>IFERROR(VLOOKUP(D94,DB!A:I,9,0),"")</f>
        <v/>
      </c>
    </row>
    <row r="95" spans="1:12">
      <c r="A95" s="109"/>
      <c r="B95" s="109" t="str">
        <f>IFERROR(VLOOKUP(D95,DB!A:K,11,0),"")</f>
        <v/>
      </c>
      <c r="C95" s="109"/>
      <c r="D95" s="109"/>
      <c r="E95" s="109"/>
      <c r="F95" s="109"/>
      <c r="G95" s="111">
        <f ca="1">IFERROR(NOW()-F95,"")</f>
        <v>45981.063696759258</v>
      </c>
      <c r="H95" s="109"/>
      <c r="I95" s="109" t="str">
        <f>IFERROR(VLOOKUP(D95,DB!A:F,6,0),"")</f>
        <v/>
      </c>
      <c r="J95" s="109" t="str">
        <f>IFERROR(VLOOKUP(D95,DB!A:G,7,0),"")</f>
        <v/>
      </c>
      <c r="K95" s="109"/>
      <c r="L95" s="109" t="str">
        <f>IFERROR(VLOOKUP(D95,DB!A:I,9,0),"")</f>
        <v/>
      </c>
    </row>
    <row r="96" spans="1:12">
      <c r="A96" s="109"/>
      <c r="B96" s="109" t="str">
        <f>IFERROR(VLOOKUP(D96,DB!A:K,11,0),"")</f>
        <v/>
      </c>
      <c r="C96" s="109"/>
      <c r="D96" s="109"/>
      <c r="E96" s="109"/>
      <c r="F96" s="109"/>
      <c r="G96" s="111">
        <f ca="1">IFERROR(NOW()-F96,"")</f>
        <v>45981.063696759258</v>
      </c>
      <c r="H96" s="109"/>
      <c r="I96" s="109" t="str">
        <f>IFERROR(VLOOKUP(D96,DB!A:F,6,0),"")</f>
        <v/>
      </c>
      <c r="J96" s="109" t="str">
        <f>IFERROR(VLOOKUP(D96,DB!A:G,7,0),"")</f>
        <v/>
      </c>
      <c r="K96" s="109"/>
      <c r="L96" s="109" t="str">
        <f>IFERROR(VLOOKUP(D96,DB!A:I,9,0),"")</f>
        <v/>
      </c>
    </row>
    <row r="97" spans="1:12">
      <c r="A97" s="109"/>
      <c r="B97" s="109" t="str">
        <f>IFERROR(VLOOKUP(D97,DB!A:K,11,0),"")</f>
        <v/>
      </c>
      <c r="C97" s="109"/>
      <c r="D97" s="109"/>
      <c r="E97" s="109"/>
      <c r="F97" s="109"/>
      <c r="G97" s="111">
        <f ca="1">IFERROR(NOW()-F97,"")</f>
        <v>45981.063696759258</v>
      </c>
      <c r="H97" s="109"/>
      <c r="I97" s="109" t="str">
        <f>IFERROR(VLOOKUP(D97,DB!A:F,6,0),"")</f>
        <v/>
      </c>
      <c r="J97" s="109" t="str">
        <f>IFERROR(VLOOKUP(D97,DB!A:G,7,0),"")</f>
        <v/>
      </c>
      <c r="K97" s="109"/>
      <c r="L97" s="109" t="str">
        <f>IFERROR(VLOOKUP(D97,DB!A:I,9,0),"")</f>
        <v/>
      </c>
    </row>
    <row r="98" spans="1:12">
      <c r="A98" s="109"/>
      <c r="B98" s="109" t="str">
        <f>IFERROR(VLOOKUP(D98,DB!A:K,11,0),"")</f>
        <v/>
      </c>
      <c r="C98" s="109"/>
      <c r="D98" s="109"/>
      <c r="E98" s="109"/>
      <c r="F98" s="109"/>
      <c r="G98" s="111">
        <f ca="1">IFERROR(NOW()-F98,"")</f>
        <v>45981.063696759258</v>
      </c>
      <c r="H98" s="109"/>
      <c r="I98" s="109" t="str">
        <f>IFERROR(VLOOKUP(D98,DB!A:F,6,0),"")</f>
        <v/>
      </c>
      <c r="J98" s="109" t="str">
        <f>IFERROR(VLOOKUP(D98,DB!A:G,7,0),"")</f>
        <v/>
      </c>
      <c r="K98" s="109"/>
      <c r="L98" s="109" t="str">
        <f>IFERROR(VLOOKUP(D98,DB!A:I,9,0),"")</f>
        <v/>
      </c>
    </row>
    <row r="99" spans="1:12">
      <c r="A99" s="109"/>
      <c r="B99" s="109" t="str">
        <f>IFERROR(VLOOKUP(D99,DB!A:K,11,0),"")</f>
        <v/>
      </c>
      <c r="C99" s="109"/>
      <c r="D99" s="109"/>
      <c r="E99" s="109"/>
      <c r="F99" s="109"/>
      <c r="G99" s="111">
        <f ca="1">IFERROR(NOW()-F99,"")</f>
        <v>45981.063696759258</v>
      </c>
      <c r="H99" s="109"/>
      <c r="I99" s="109" t="str">
        <f>IFERROR(VLOOKUP(D99,DB!A:F,6,0),"")</f>
        <v/>
      </c>
      <c r="J99" s="109" t="str">
        <f>IFERROR(VLOOKUP(D99,DB!A:G,7,0),"")</f>
        <v/>
      </c>
      <c r="K99" s="109"/>
      <c r="L99" s="109" t="str">
        <f>IFERROR(VLOOKUP(D99,DB!A:I,9,0),"")</f>
        <v/>
      </c>
    </row>
    <row r="100" spans="1:12">
      <c r="A100" s="109"/>
      <c r="B100" s="109" t="str">
        <f>IFERROR(VLOOKUP(D100,DB!A:K,11,0),"")</f>
        <v/>
      </c>
      <c r="C100" s="109"/>
      <c r="D100" s="109"/>
      <c r="E100" s="109"/>
      <c r="F100" s="109"/>
      <c r="G100" s="111">
        <f ca="1">IFERROR(NOW()-F100,"")</f>
        <v>45981.063696759258</v>
      </c>
      <c r="H100" s="109"/>
      <c r="I100" s="109" t="str">
        <f>IFERROR(VLOOKUP(D100,DB!A:F,6,0),"")</f>
        <v/>
      </c>
      <c r="J100" s="109" t="str">
        <f>IFERROR(VLOOKUP(D100,DB!A:G,7,0),"")</f>
        <v/>
      </c>
      <c r="K100" s="109"/>
      <c r="L100" s="109" t="str">
        <f>IFERROR(VLOOKUP(D100,DB!A:I,9,0),"")</f>
        <v/>
      </c>
    </row>
    <row r="101" spans="1:12">
      <c r="A101" s="109"/>
      <c r="B101" s="109" t="str">
        <f>IFERROR(VLOOKUP(D101,DB!A:K,11,0),"")</f>
        <v/>
      </c>
      <c r="C101" s="109"/>
      <c r="D101" s="109"/>
      <c r="E101" s="109"/>
      <c r="F101" s="109"/>
      <c r="G101" s="111">
        <f ca="1">IFERROR(NOW()-F101,"")</f>
        <v>45981.063696759258</v>
      </c>
      <c r="H101" s="109"/>
      <c r="I101" s="109" t="str">
        <f>IFERROR(VLOOKUP(D101,DB!A:F,6,0),"")</f>
        <v/>
      </c>
      <c r="J101" s="109" t="str">
        <f>IFERROR(VLOOKUP(D101,DB!A:G,7,0),"")</f>
        <v/>
      </c>
      <c r="K101" s="109"/>
      <c r="L101" s="109" t="str">
        <f>IFERROR(VLOOKUP(D101,DB!A:I,9,0),"")</f>
        <v/>
      </c>
    </row>
    <row r="102" spans="1:12">
      <c r="A102" s="109"/>
      <c r="B102" s="109" t="str">
        <f>IFERROR(VLOOKUP(D102,DB!A:K,11,0),"")</f>
        <v/>
      </c>
      <c r="C102" s="109"/>
      <c r="D102" s="109"/>
      <c r="E102" s="109"/>
      <c r="F102" s="109"/>
      <c r="G102" s="111">
        <f ca="1">IFERROR(NOW()-F102,"")</f>
        <v>45981.063696759258</v>
      </c>
      <c r="H102" s="109"/>
      <c r="I102" s="109" t="str">
        <f>IFERROR(VLOOKUP(D102,DB!A:F,6,0),"")</f>
        <v/>
      </c>
      <c r="J102" s="109" t="str">
        <f>IFERROR(VLOOKUP(D102,DB!A:G,7,0),"")</f>
        <v/>
      </c>
      <c r="K102" s="109"/>
      <c r="L102" s="109" t="str">
        <f>IFERROR(VLOOKUP(D102,DB!A:I,9,0),"")</f>
        <v/>
      </c>
    </row>
    <row r="103" spans="1:12">
      <c r="A103" s="109"/>
      <c r="B103" s="109" t="str">
        <f>IFERROR(VLOOKUP(D103,DB!A:K,11,0),"")</f>
        <v/>
      </c>
      <c r="C103" s="109"/>
      <c r="D103" s="109"/>
      <c r="E103" s="109"/>
      <c r="F103" s="109"/>
      <c r="G103" s="111">
        <f ca="1">IFERROR(NOW()-F103,"")</f>
        <v>45981.063696759258</v>
      </c>
      <c r="H103" s="109"/>
      <c r="I103" s="109" t="str">
        <f>IFERROR(VLOOKUP(D103,DB!A:F,6,0),"")</f>
        <v/>
      </c>
      <c r="J103" s="109" t="str">
        <f>IFERROR(VLOOKUP(D103,DB!A:G,7,0),"")</f>
        <v/>
      </c>
      <c r="K103" s="109"/>
      <c r="L103" s="109" t="str">
        <f>IFERROR(VLOOKUP(D103,DB!A:I,9,0),"")</f>
        <v/>
      </c>
    </row>
    <row r="104" spans="1:12">
      <c r="A104" s="109"/>
      <c r="B104" s="109" t="str">
        <f>IFERROR(VLOOKUP(D104,DB!A:K,11,0),"")</f>
        <v/>
      </c>
      <c r="C104" s="109"/>
      <c r="D104" s="109"/>
      <c r="E104" s="109"/>
      <c r="F104" s="109"/>
      <c r="G104" s="111">
        <f ca="1">IFERROR(NOW()-F104,"")</f>
        <v>45981.063696759258</v>
      </c>
      <c r="H104" s="109"/>
      <c r="I104" s="109" t="str">
        <f>IFERROR(VLOOKUP(D104,DB!A:F,6,0),"")</f>
        <v/>
      </c>
      <c r="J104" s="109" t="str">
        <f>IFERROR(VLOOKUP(D104,DB!A:G,7,0),"")</f>
        <v/>
      </c>
      <c r="K104" s="109"/>
      <c r="L104" s="109" t="str">
        <f>IFERROR(VLOOKUP(D104,DB!A:I,9,0),"")</f>
        <v/>
      </c>
    </row>
    <row r="105" spans="1:12">
      <c r="A105" s="109"/>
      <c r="B105" s="109" t="str">
        <f>IFERROR(VLOOKUP(D105,DB!A:K,11,0),"")</f>
        <v/>
      </c>
      <c r="C105" s="109"/>
      <c r="D105" s="109"/>
      <c r="E105" s="109"/>
      <c r="F105" s="109"/>
      <c r="G105" s="111">
        <f ca="1">IFERROR(NOW()-F105,"")</f>
        <v>45981.063696759258</v>
      </c>
      <c r="H105" s="109"/>
      <c r="I105" s="109" t="str">
        <f>IFERROR(VLOOKUP(D105,DB!A:F,6,0),"")</f>
        <v/>
      </c>
      <c r="J105" s="109" t="str">
        <f>IFERROR(VLOOKUP(D105,DB!A:G,7,0),"")</f>
        <v/>
      </c>
      <c r="K105" s="109"/>
      <c r="L105" s="109" t="str">
        <f>IFERROR(VLOOKUP(D105,DB!A:I,9,0),"")</f>
        <v/>
      </c>
    </row>
    <row r="106" spans="1:12">
      <c r="A106" s="109"/>
      <c r="B106" s="109" t="str">
        <f>IFERROR(VLOOKUP(D106,DB!A:K,11,0),"")</f>
        <v/>
      </c>
      <c r="C106" s="109"/>
      <c r="D106" s="109"/>
      <c r="E106" s="109"/>
      <c r="F106" s="109"/>
      <c r="G106" s="111">
        <f ca="1">IFERROR(NOW()-F106,"")</f>
        <v>45981.063696759258</v>
      </c>
      <c r="H106" s="109"/>
      <c r="I106" s="109" t="str">
        <f>IFERROR(VLOOKUP(D106,DB!A:F,6,0),"")</f>
        <v/>
      </c>
      <c r="J106" s="109" t="str">
        <f>IFERROR(VLOOKUP(D106,DB!A:G,7,0),"")</f>
        <v/>
      </c>
      <c r="K106" s="109"/>
      <c r="L106" s="109" t="str">
        <f>IFERROR(VLOOKUP(D106,DB!A:I,9,0),"")</f>
        <v/>
      </c>
    </row>
    <row r="107" spans="1:12">
      <c r="A107" s="109"/>
      <c r="B107" s="109" t="str">
        <f>IFERROR(VLOOKUP(D107,DB!A:K,11,0),"")</f>
        <v/>
      </c>
      <c r="C107" s="109"/>
      <c r="D107" s="109"/>
      <c r="E107" s="109"/>
      <c r="F107" s="109"/>
      <c r="G107" s="111">
        <f ca="1">IFERROR(NOW()-F107,"")</f>
        <v>45981.063696759258</v>
      </c>
      <c r="H107" s="109"/>
      <c r="I107" s="109" t="str">
        <f>IFERROR(VLOOKUP(D107,DB!A:F,6,0),"")</f>
        <v/>
      </c>
      <c r="J107" s="109" t="str">
        <f>IFERROR(VLOOKUP(D107,DB!A:G,7,0),"")</f>
        <v/>
      </c>
      <c r="K107" s="109"/>
      <c r="L107" s="109" t="str">
        <f>IFERROR(VLOOKUP(D107,DB!A:I,9,0),"")</f>
        <v/>
      </c>
    </row>
    <row r="108" spans="1:12">
      <c r="A108" s="109"/>
      <c r="B108" s="109" t="str">
        <f>IFERROR(VLOOKUP(D108,DB!A:K,11,0),"")</f>
        <v/>
      </c>
      <c r="C108" s="109"/>
      <c r="D108" s="109"/>
      <c r="E108" s="109"/>
      <c r="F108" s="109"/>
      <c r="G108" s="111">
        <f ca="1">IFERROR(NOW()-F108,"")</f>
        <v>45981.063696759258</v>
      </c>
      <c r="H108" s="109"/>
      <c r="I108" s="109" t="str">
        <f>IFERROR(VLOOKUP(D108,DB!A:F,6,0),"")</f>
        <v/>
      </c>
      <c r="J108" s="109" t="str">
        <f>IFERROR(VLOOKUP(D108,DB!A:G,7,0),"")</f>
        <v/>
      </c>
      <c r="K108" s="109"/>
      <c r="L108" s="109" t="str">
        <f>IFERROR(VLOOKUP(D108,DB!A:I,9,0),"")</f>
        <v/>
      </c>
    </row>
    <row r="109" spans="1:12">
      <c r="A109" s="109"/>
      <c r="B109" s="109" t="str">
        <f>IFERROR(VLOOKUP(D109,DB!A:K,11,0),"")</f>
        <v/>
      </c>
      <c r="C109" s="109"/>
      <c r="D109" s="109"/>
      <c r="E109" s="109"/>
      <c r="F109" s="109"/>
      <c r="G109" s="111">
        <f ca="1">IFERROR(NOW()-F109,"")</f>
        <v>45981.063696759258</v>
      </c>
      <c r="H109" s="109"/>
      <c r="I109" s="109" t="str">
        <f>IFERROR(VLOOKUP(D109,DB!A:F,6,0),"")</f>
        <v/>
      </c>
      <c r="J109" s="109" t="str">
        <f>IFERROR(VLOOKUP(D109,DB!A:G,7,0),"")</f>
        <v/>
      </c>
      <c r="K109" s="109"/>
      <c r="L109" s="109" t="str">
        <f>IFERROR(VLOOKUP(D109,DB!A:I,9,0),"")</f>
        <v/>
      </c>
    </row>
    <row r="110" spans="1:12">
      <c r="A110" s="131"/>
      <c r="B110" s="131" t="str">
        <f>IFERROR(VLOOKUP(D110,DB!A:K,11,0),"")</f>
        <v/>
      </c>
      <c r="C110" s="131"/>
      <c r="D110" s="131"/>
      <c r="E110" s="131"/>
      <c r="F110" s="132"/>
      <c r="G110" s="111">
        <f ca="1">IFERROR(NOW()-F110,"")</f>
        <v>45981.063696759258</v>
      </c>
      <c r="H110" s="132"/>
      <c r="I110" s="131" t="str">
        <f>IFERROR(VLOOKUP(D110,DB!A:F,6,0),"")</f>
        <v/>
      </c>
      <c r="J110" s="131" t="str">
        <f>IFERROR(VLOOKUP(D110,DB!A:G,7,0),"")</f>
        <v/>
      </c>
      <c r="K110" s="131"/>
      <c r="L110" s="131" t="str">
        <f>IFERROR(VLOOKUP(D110,DB!A:I,9,0),"")</f>
        <v/>
      </c>
    </row>
    <row r="111" spans="1:12">
      <c r="A111" s="131"/>
      <c r="B111" s="131" t="str">
        <f>IFERROR(VLOOKUP(D111,DB!A:K,11,0),"")</f>
        <v/>
      </c>
      <c r="C111" s="131"/>
      <c r="D111" s="131"/>
      <c r="E111" s="131"/>
      <c r="F111" s="132"/>
      <c r="G111" s="111">
        <f ca="1">IFERROR(NOW()-F111,"")</f>
        <v>45981.063696759258</v>
      </c>
      <c r="H111" s="132"/>
      <c r="I111" s="131" t="str">
        <f>IFERROR(VLOOKUP(D111,DB!A:F,6,0),"")</f>
        <v/>
      </c>
      <c r="J111" s="131" t="str">
        <f>IFERROR(VLOOKUP(D111,DB!A:G,7,0),"")</f>
        <v/>
      </c>
      <c r="K111" s="131"/>
      <c r="L111" s="131" t="str">
        <f>IFERROR(VLOOKUP(D111,DB!A:I,9,0),"")</f>
        <v/>
      </c>
    </row>
    <row r="112" spans="1:12">
      <c r="A112" s="131"/>
      <c r="B112" s="131" t="str">
        <f>IFERROR(VLOOKUP(D112,DB!A:K,11,0),"")</f>
        <v/>
      </c>
      <c r="C112" s="131"/>
      <c r="D112" s="131"/>
      <c r="E112" s="131"/>
      <c r="F112" s="132"/>
      <c r="G112" s="111">
        <f ca="1">IFERROR(NOW()-F112,"")</f>
        <v>45981.063696759258</v>
      </c>
      <c r="H112" s="132"/>
      <c r="I112" s="131" t="str">
        <f>IFERROR(VLOOKUP(D112,DB!A:F,6,0),"")</f>
        <v/>
      </c>
      <c r="J112" s="131" t="str">
        <f>IFERROR(VLOOKUP(D112,DB!A:G,7,0),"")</f>
        <v/>
      </c>
      <c r="K112" s="131"/>
      <c r="L112" s="131" t="str">
        <f>IFERROR(VLOOKUP(D112,DB!A:I,9,0),"")</f>
        <v/>
      </c>
    </row>
    <row r="113" spans="1:12">
      <c r="A113" s="131"/>
      <c r="B113" s="131" t="str">
        <f>IFERROR(VLOOKUP(D113,DB!A:K,11,0),"")</f>
        <v/>
      </c>
      <c r="C113" s="131"/>
      <c r="D113" s="131"/>
      <c r="E113" s="131"/>
      <c r="F113" s="132"/>
      <c r="G113" s="111">
        <f ca="1">IFERROR(NOW()-F113,"")</f>
        <v>45981.063696759258</v>
      </c>
      <c r="H113" s="132"/>
      <c r="I113" s="131" t="str">
        <f>IFERROR(VLOOKUP(D113,DB!A:F,6,0),"")</f>
        <v/>
      </c>
      <c r="J113" s="131" t="str">
        <f>IFERROR(VLOOKUP(D113,DB!A:G,7,0),"")</f>
        <v/>
      </c>
      <c r="K113" s="131"/>
      <c r="L113" s="131" t="str">
        <f>IFERROR(VLOOKUP(D113,DB!A:I,9,0),"")</f>
        <v/>
      </c>
    </row>
    <row r="114" spans="1:12">
      <c r="A114" s="131"/>
      <c r="B114" s="131" t="str">
        <f>IFERROR(VLOOKUP(D114,DB!A:K,11,0),"")</f>
        <v/>
      </c>
      <c r="C114" s="131"/>
      <c r="D114" s="131"/>
      <c r="E114" s="131"/>
      <c r="F114" s="132"/>
      <c r="G114" s="111">
        <f ca="1">IFERROR(NOW()-F114,"")</f>
        <v>45981.063696759258</v>
      </c>
      <c r="H114" s="132"/>
      <c r="I114" s="131" t="str">
        <f>IFERROR(VLOOKUP(D114,DB!A:F,6,0),"")</f>
        <v/>
      </c>
      <c r="J114" s="131" t="str">
        <f>IFERROR(VLOOKUP(D114,DB!A:G,7,0),"")</f>
        <v/>
      </c>
      <c r="K114" s="131"/>
      <c r="L114" s="131" t="str">
        <f>IFERROR(VLOOKUP(D114,DB!A:I,9,0),"")</f>
        <v/>
      </c>
    </row>
    <row r="115" spans="1:12">
      <c r="A115" s="131"/>
      <c r="B115" s="131" t="str">
        <f>IFERROR(VLOOKUP(D115,DB!A:K,11,0),"")</f>
        <v/>
      </c>
      <c r="C115" s="131"/>
      <c r="D115" s="131"/>
      <c r="E115" s="131"/>
      <c r="F115" s="132"/>
      <c r="G115" s="111">
        <f ca="1">IFERROR(NOW()-F115,"")</f>
        <v>45981.063696759258</v>
      </c>
      <c r="H115" s="132"/>
      <c r="I115" s="131" t="str">
        <f>IFERROR(VLOOKUP(D115,DB!A:F,6,0),"")</f>
        <v/>
      </c>
      <c r="J115" s="131" t="str">
        <f>IFERROR(VLOOKUP(D115,DB!A:G,7,0),"")</f>
        <v/>
      </c>
      <c r="K115" s="131"/>
      <c r="L115" s="131" t="str">
        <f>IFERROR(VLOOKUP(D115,DB!A:I,9,0),"")</f>
        <v/>
      </c>
    </row>
    <row r="116" spans="1:12">
      <c r="A116" s="131"/>
      <c r="B116" s="131" t="str">
        <f>IFERROR(VLOOKUP(D116,DB!A:K,11,0),"")</f>
        <v/>
      </c>
      <c r="C116" s="131"/>
      <c r="D116" s="131"/>
      <c r="E116" s="131"/>
      <c r="F116" s="132"/>
      <c r="G116" s="111">
        <f ca="1">IFERROR(NOW()-F116,"")</f>
        <v>45981.063696759258</v>
      </c>
      <c r="H116" s="132"/>
      <c r="I116" s="131" t="str">
        <f>IFERROR(VLOOKUP(D116,DB!A:F,6,0),"")</f>
        <v/>
      </c>
      <c r="J116" s="131" t="str">
        <f>IFERROR(VLOOKUP(D116,DB!A:G,7,0),"")</f>
        <v/>
      </c>
      <c r="K116" s="131"/>
      <c r="L116" s="131" t="str">
        <f>IFERROR(VLOOKUP(D116,DB!A:I,9,0),"")</f>
        <v/>
      </c>
    </row>
    <row r="117" spans="1:12">
      <c r="A117" s="131"/>
      <c r="B117" s="131" t="str">
        <f>IFERROR(VLOOKUP(D117,DB!A:K,11,0),"")</f>
        <v/>
      </c>
      <c r="C117" s="131"/>
      <c r="D117" s="131"/>
      <c r="E117" s="131"/>
      <c r="F117" s="132"/>
      <c r="G117" s="111">
        <f ca="1">IFERROR(NOW()-F117,"")</f>
        <v>45981.063696759258</v>
      </c>
      <c r="H117" s="132"/>
      <c r="I117" s="131" t="str">
        <f>IFERROR(VLOOKUP(D117,DB!A:F,6,0),"")</f>
        <v/>
      </c>
      <c r="J117" s="131" t="str">
        <f>IFERROR(VLOOKUP(D117,DB!A:G,7,0),"")</f>
        <v/>
      </c>
      <c r="K117" s="131"/>
      <c r="L117" s="131" t="str">
        <f>IFERROR(VLOOKUP(D117,DB!A:I,9,0),"")</f>
        <v/>
      </c>
    </row>
    <row r="118" spans="1:12">
      <c r="A118" s="131"/>
      <c r="B118" s="131" t="str">
        <f>IFERROR(VLOOKUP(D118,DB!A:K,11,0),"")</f>
        <v/>
      </c>
      <c r="C118" s="131"/>
      <c r="D118" s="131"/>
      <c r="E118" s="131"/>
      <c r="F118" s="132"/>
      <c r="G118" s="111">
        <f ca="1">IFERROR(NOW()-F118,"")</f>
        <v>45981.063696759258</v>
      </c>
      <c r="H118" s="132"/>
      <c r="I118" s="131" t="str">
        <f>IFERROR(VLOOKUP(D118,DB!A:F,6,0),"")</f>
        <v/>
      </c>
      <c r="J118" s="131" t="str">
        <f>IFERROR(VLOOKUP(D118,DB!A:G,7,0),"")</f>
        <v/>
      </c>
      <c r="K118" s="131"/>
      <c r="L118" s="131" t="str">
        <f>IFERROR(VLOOKUP(D118,DB!A:I,9,0),"")</f>
        <v/>
      </c>
    </row>
    <row r="119" spans="1:12">
      <c r="A119" s="131"/>
      <c r="B119" s="131" t="str">
        <f>IFERROR(VLOOKUP(D119,DB!A:K,11,0),"")</f>
        <v/>
      </c>
      <c r="C119" s="131"/>
      <c r="D119" s="131"/>
      <c r="E119" s="131"/>
      <c r="F119" s="132"/>
      <c r="G119" s="111">
        <f ca="1">IFERROR(NOW()-F119,"")</f>
        <v>45981.063696759258</v>
      </c>
      <c r="H119" s="132"/>
      <c r="I119" s="131" t="str">
        <f>IFERROR(VLOOKUP(D119,DB!A:F,6,0),"")</f>
        <v/>
      </c>
      <c r="J119" s="131" t="str">
        <f>IFERROR(VLOOKUP(D119,DB!A:G,7,0),"")</f>
        <v/>
      </c>
      <c r="K119" s="131"/>
      <c r="L119" s="131" t="str">
        <f>IFERROR(VLOOKUP(D119,DB!A:I,9,0),"")</f>
        <v/>
      </c>
    </row>
    <row r="120" spans="1:12">
      <c r="A120" s="131"/>
      <c r="B120" s="131" t="str">
        <f>IFERROR(VLOOKUP(D120,DB!A:K,11,0),"")</f>
        <v/>
      </c>
      <c r="C120" s="131"/>
      <c r="D120" s="131"/>
      <c r="E120" s="131"/>
      <c r="F120" s="132"/>
      <c r="G120" s="111">
        <f ca="1">IFERROR(NOW()-F120,"")</f>
        <v>45981.063696759258</v>
      </c>
      <c r="H120" s="132"/>
      <c r="I120" s="131" t="str">
        <f>IFERROR(VLOOKUP(D120,DB!A:F,6,0),"")</f>
        <v/>
      </c>
      <c r="J120" s="131" t="str">
        <f>IFERROR(VLOOKUP(D120,DB!A:G,7,0),"")</f>
        <v/>
      </c>
      <c r="K120" s="131"/>
      <c r="L120" s="131" t="str">
        <f>IFERROR(VLOOKUP(D120,DB!A:I,9,0),"")</f>
        <v/>
      </c>
    </row>
    <row r="121" spans="1:12">
      <c r="A121" s="131"/>
      <c r="B121" s="131" t="str">
        <f>IFERROR(VLOOKUP(D121,DB!A:K,11,0),"")</f>
        <v/>
      </c>
      <c r="C121" s="131"/>
      <c r="D121" s="131"/>
      <c r="E121" s="131"/>
      <c r="F121" s="132"/>
      <c r="G121" s="111">
        <f ca="1">IFERROR(NOW()-F121,"")</f>
        <v>45981.063696759258</v>
      </c>
      <c r="H121" s="132"/>
      <c r="I121" s="131" t="str">
        <f>IFERROR(VLOOKUP(D121,DB!A:F,6,0),"")</f>
        <v/>
      </c>
      <c r="J121" s="131" t="str">
        <f>IFERROR(VLOOKUP(D121,DB!A:G,7,0),"")</f>
        <v/>
      </c>
      <c r="K121" s="131"/>
      <c r="L121" s="131" t="str">
        <f>IFERROR(VLOOKUP(D121,DB!A:I,9,0),"")</f>
        <v/>
      </c>
    </row>
    <row r="122" spans="1:12">
      <c r="A122" s="131"/>
      <c r="B122" s="131" t="str">
        <f>IFERROR(VLOOKUP(D122,DB!A:K,11,0),"")</f>
        <v/>
      </c>
      <c r="C122" s="131"/>
      <c r="D122" s="131"/>
      <c r="E122" s="131"/>
      <c r="F122" s="132"/>
      <c r="G122" s="111">
        <f ca="1">IFERROR(NOW()-F122,"")</f>
        <v>45981.063696759258</v>
      </c>
      <c r="H122" s="132"/>
      <c r="I122" s="131" t="str">
        <f>IFERROR(VLOOKUP(D122,DB!A:F,6,0),"")</f>
        <v/>
      </c>
      <c r="J122" s="131" t="str">
        <f>IFERROR(VLOOKUP(D122,DB!A:G,7,0),"")</f>
        <v/>
      </c>
      <c r="K122" s="131"/>
      <c r="L122" s="131" t="str">
        <f>IFERROR(VLOOKUP(D122,DB!A:I,9,0),"")</f>
        <v/>
      </c>
    </row>
    <row r="123" spans="1:12">
      <c r="A123" s="131"/>
      <c r="B123" s="131" t="str">
        <f>IFERROR(VLOOKUP(D123,DB!A:K,11,0),"")</f>
        <v/>
      </c>
      <c r="C123" s="131"/>
      <c r="D123" s="131"/>
      <c r="E123" s="131"/>
      <c r="F123" s="132"/>
      <c r="G123" s="111">
        <f ca="1">IFERROR(NOW()-F123,"")</f>
        <v>45981.063696759258</v>
      </c>
      <c r="H123" s="132"/>
      <c r="I123" s="131" t="str">
        <f>IFERROR(VLOOKUP(D123,DB!A:F,6,0),"")</f>
        <v/>
      </c>
      <c r="J123" s="131" t="str">
        <f>IFERROR(VLOOKUP(D123,DB!A:G,7,0),"")</f>
        <v/>
      </c>
      <c r="K123" s="131"/>
      <c r="L123" s="131" t="str">
        <f>IFERROR(VLOOKUP(D123,DB!A:I,9,0),"")</f>
        <v/>
      </c>
    </row>
    <row r="124" spans="1:12">
      <c r="A124" s="131"/>
      <c r="B124" s="131" t="str">
        <f>IFERROR(VLOOKUP(D124,DB!A:K,11,0),"")</f>
        <v/>
      </c>
      <c r="C124" s="131"/>
      <c r="D124" s="131"/>
      <c r="E124" s="131"/>
      <c r="F124" s="132"/>
      <c r="G124" s="111">
        <f ca="1">IFERROR(NOW()-F124,"")</f>
        <v>45981.063696759258</v>
      </c>
      <c r="H124" s="132"/>
      <c r="I124" s="131" t="str">
        <f>IFERROR(VLOOKUP(D124,DB!A:F,6,0),"")</f>
        <v/>
      </c>
      <c r="J124" s="131" t="str">
        <f>IFERROR(VLOOKUP(D124,DB!A:G,7,0),"")</f>
        <v/>
      </c>
      <c r="K124" s="131"/>
      <c r="L124" s="131" t="str">
        <f>IFERROR(VLOOKUP(D124,DB!A:I,9,0),"")</f>
        <v/>
      </c>
    </row>
    <row r="125" spans="1:12">
      <c r="A125" s="131"/>
      <c r="B125" s="131" t="str">
        <f>IFERROR(VLOOKUP(D125,DB!A:K,11,0),"")</f>
        <v/>
      </c>
      <c r="C125" s="131"/>
      <c r="D125" s="131"/>
      <c r="E125" s="131"/>
      <c r="F125" s="132"/>
      <c r="G125" s="111">
        <f ca="1">IFERROR(NOW()-F125,"")</f>
        <v>45981.063696759258</v>
      </c>
      <c r="H125" s="132"/>
      <c r="I125" s="131" t="str">
        <f>IFERROR(VLOOKUP(D125,DB!A:F,6,0),"")</f>
        <v/>
      </c>
      <c r="J125" s="131" t="str">
        <f>IFERROR(VLOOKUP(D125,DB!A:G,7,0),"")</f>
        <v/>
      </c>
      <c r="K125" s="131"/>
      <c r="L125" s="131" t="str">
        <f>IFERROR(VLOOKUP(D125,DB!A:I,9,0),"")</f>
        <v/>
      </c>
    </row>
    <row r="126" spans="1:12">
      <c r="A126" s="131"/>
      <c r="B126" s="131" t="str">
        <f>IFERROR(VLOOKUP(D126,DB!A:K,11,0),"")</f>
        <v/>
      </c>
      <c r="C126" s="131"/>
      <c r="D126" s="131"/>
      <c r="E126" s="131"/>
      <c r="F126" s="132"/>
      <c r="G126" s="111">
        <f ca="1">IFERROR(NOW()-F126,"")</f>
        <v>45981.063696759258</v>
      </c>
      <c r="H126" s="132"/>
      <c r="I126" s="131" t="str">
        <f>IFERROR(VLOOKUP(D126,DB!A:F,6,0),"")</f>
        <v/>
      </c>
      <c r="J126" s="131" t="str">
        <f>IFERROR(VLOOKUP(D126,DB!A:G,7,0),"")</f>
        <v/>
      </c>
      <c r="K126" s="131"/>
      <c r="L126" s="131" t="str">
        <f>IFERROR(VLOOKUP(D126,DB!A:I,9,0),"")</f>
        <v/>
      </c>
    </row>
    <row r="127" spans="1:12">
      <c r="A127" s="131"/>
      <c r="B127" s="131" t="str">
        <f>IFERROR(VLOOKUP(D127,DB!A:K,11,0),"")</f>
        <v/>
      </c>
      <c r="C127" s="131"/>
      <c r="D127" s="131"/>
      <c r="E127" s="131"/>
      <c r="F127" s="132"/>
      <c r="G127" s="111">
        <f ca="1">IFERROR(NOW()-F127,"")</f>
        <v>45981.063696759258</v>
      </c>
      <c r="H127" s="132"/>
      <c r="I127" s="131" t="str">
        <f>IFERROR(VLOOKUP(D127,DB!A:F,6,0),"")</f>
        <v/>
      </c>
      <c r="J127" s="131" t="str">
        <f>IFERROR(VLOOKUP(D127,DB!A:G,7,0),"")</f>
        <v/>
      </c>
      <c r="K127" s="131"/>
      <c r="L127" s="131" t="str">
        <f>IFERROR(VLOOKUP(D127,DB!A:I,9,0),"")</f>
        <v/>
      </c>
    </row>
    <row r="128" spans="1:12">
      <c r="A128" s="131"/>
      <c r="B128" s="131" t="str">
        <f>IFERROR(VLOOKUP(D128,DB!A:K,11,0),"")</f>
        <v/>
      </c>
      <c r="C128" s="131"/>
      <c r="D128" s="131"/>
      <c r="E128" s="131"/>
      <c r="F128" s="132"/>
      <c r="G128" s="111">
        <f ca="1">IFERROR(NOW()-F128,"")</f>
        <v>45981.063696759258</v>
      </c>
      <c r="H128" s="132"/>
      <c r="I128" s="131" t="str">
        <f>IFERROR(VLOOKUP(D128,DB!A:F,6,0),"")</f>
        <v/>
      </c>
      <c r="J128" s="131" t="str">
        <f>IFERROR(VLOOKUP(D128,DB!A:G,7,0),"")</f>
        <v/>
      </c>
      <c r="K128" s="131"/>
      <c r="L128" s="131" t="str">
        <f>IFERROR(VLOOKUP(D128,DB!A:I,9,0),"")</f>
        <v/>
      </c>
    </row>
    <row r="129" spans="1:12">
      <c r="A129" s="131"/>
      <c r="B129" s="131" t="str">
        <f>IFERROR(VLOOKUP(D129,DB!A:K,11,0),"")</f>
        <v/>
      </c>
      <c r="C129" s="131"/>
      <c r="D129" s="131"/>
      <c r="E129" s="131"/>
      <c r="F129" s="132"/>
      <c r="G129" s="111">
        <f ca="1">IFERROR(NOW()-F129,"")</f>
        <v>45981.063696759258</v>
      </c>
      <c r="H129" s="132"/>
      <c r="I129" s="131" t="str">
        <f>IFERROR(VLOOKUP(D129,DB!A:F,6,0),"")</f>
        <v/>
      </c>
      <c r="J129" s="131" t="str">
        <f>IFERROR(VLOOKUP(D129,DB!A:G,7,0),"")</f>
        <v/>
      </c>
      <c r="K129" s="131"/>
      <c r="L129" s="131" t="str">
        <f>IFERROR(VLOOKUP(D129,DB!A:I,9,0),"")</f>
        <v/>
      </c>
    </row>
    <row r="130" spans="1:12">
      <c r="A130" s="131"/>
      <c r="B130" s="131" t="str">
        <f>IFERROR(VLOOKUP(D130,DB!A:K,11,0),"")</f>
        <v/>
      </c>
      <c r="C130" s="131"/>
      <c r="D130" s="131"/>
      <c r="E130" s="131"/>
      <c r="F130" s="132"/>
      <c r="G130" s="111">
        <f ca="1">IFERROR(NOW()-F130,"")</f>
        <v>45981.063696759258</v>
      </c>
      <c r="H130" s="132"/>
      <c r="I130" s="131" t="str">
        <f>IFERROR(VLOOKUP(D130,DB!A:F,6,0),"")</f>
        <v/>
      </c>
      <c r="J130" s="131" t="str">
        <f>IFERROR(VLOOKUP(D130,DB!A:G,7,0),"")</f>
        <v/>
      </c>
      <c r="K130" s="131"/>
      <c r="L130" s="131" t="str">
        <f>IFERROR(VLOOKUP(D130,DB!A:I,9,0),"")</f>
        <v/>
      </c>
    </row>
    <row r="131" spans="1:12">
      <c r="A131" s="131"/>
      <c r="B131" s="131" t="str">
        <f>IFERROR(VLOOKUP(D131,DB!A:K,11,0),"")</f>
        <v/>
      </c>
      <c r="C131" s="131"/>
      <c r="D131" s="131"/>
      <c r="E131" s="131"/>
      <c r="F131" s="132"/>
      <c r="G131" s="111">
        <f ca="1">IFERROR(NOW()-F131,"")</f>
        <v>45981.063696759258</v>
      </c>
      <c r="H131" s="132"/>
      <c r="I131" s="131" t="str">
        <f>IFERROR(VLOOKUP(D131,DB!A:F,6,0),"")</f>
        <v/>
      </c>
      <c r="J131" s="131" t="str">
        <f>IFERROR(VLOOKUP(D131,DB!A:G,7,0),"")</f>
        <v/>
      </c>
      <c r="K131" s="131"/>
      <c r="L131" s="131" t="str">
        <f>IFERROR(VLOOKUP(D131,DB!A:I,9,0),"")</f>
        <v/>
      </c>
    </row>
    <row r="132" spans="1:12">
      <c r="A132" s="131"/>
      <c r="B132" s="131" t="str">
        <f>IFERROR(VLOOKUP(D132,DB!A:K,11,0),"")</f>
        <v/>
      </c>
      <c r="C132" s="131"/>
      <c r="D132" s="131"/>
      <c r="E132" s="131"/>
      <c r="F132" s="132"/>
      <c r="G132" s="111">
        <f ca="1">IFERROR(NOW()-F132,"")</f>
        <v>45981.063696759258</v>
      </c>
      <c r="H132" s="132"/>
      <c r="I132" s="131" t="str">
        <f>IFERROR(VLOOKUP(D132,DB!A:F,6,0),"")</f>
        <v/>
      </c>
      <c r="J132" s="131" t="str">
        <f>IFERROR(VLOOKUP(D132,DB!A:G,7,0),"")</f>
        <v/>
      </c>
      <c r="K132" s="131"/>
      <c r="L132" s="131" t="str">
        <f>IFERROR(VLOOKUP(D132,DB!A:I,9,0),"")</f>
        <v/>
      </c>
    </row>
    <row r="133" spans="1:12">
      <c r="A133" s="131"/>
      <c r="B133" s="131" t="str">
        <f>IFERROR(VLOOKUP(D133,DB!A:K,11,0),"")</f>
        <v/>
      </c>
      <c r="C133" s="131"/>
      <c r="D133" s="131"/>
      <c r="E133" s="131"/>
      <c r="F133" s="132"/>
      <c r="G133" s="111">
        <f ca="1">IFERROR(NOW()-F133,"")</f>
        <v>45981.063696759258</v>
      </c>
      <c r="H133" s="132"/>
      <c r="I133" s="131" t="str">
        <f>IFERROR(VLOOKUP(D133,DB!A:F,6,0),"")</f>
        <v/>
      </c>
      <c r="J133" s="131" t="str">
        <f>IFERROR(VLOOKUP(D133,DB!A:G,7,0),"")</f>
        <v/>
      </c>
      <c r="K133" s="131"/>
      <c r="L133" s="131" t="str">
        <f>IFERROR(VLOOKUP(D133,DB!A:I,9,0),"")</f>
        <v/>
      </c>
    </row>
    <row r="134" spans="1:12">
      <c r="A134" s="131"/>
      <c r="B134" s="131" t="str">
        <f>IFERROR(VLOOKUP(D134,DB!A:K,11,0),"")</f>
        <v/>
      </c>
      <c r="C134" s="131"/>
      <c r="D134" s="131"/>
      <c r="E134" s="131"/>
      <c r="F134" s="132"/>
      <c r="G134" s="111">
        <f ca="1">IFERROR(NOW()-F134,"")</f>
        <v>45981.063696759258</v>
      </c>
      <c r="H134" s="132"/>
      <c r="I134" s="131" t="str">
        <f>IFERROR(VLOOKUP(D134,DB!A:F,6,0),"")</f>
        <v/>
      </c>
      <c r="J134" s="131" t="str">
        <f>IFERROR(VLOOKUP(D134,DB!A:G,7,0),"")</f>
        <v/>
      </c>
      <c r="K134" s="131"/>
      <c r="L134" s="131" t="str">
        <f>IFERROR(VLOOKUP(D134,DB!A:I,9,0),"")</f>
        <v/>
      </c>
    </row>
    <row r="135" spans="1:12">
      <c r="A135" s="131"/>
      <c r="B135" s="131" t="str">
        <f>IFERROR(VLOOKUP(D135,DB!A:K,11,0),"")</f>
        <v/>
      </c>
      <c r="C135" s="131"/>
      <c r="D135" s="131"/>
      <c r="E135" s="131"/>
      <c r="F135" s="132"/>
      <c r="G135" s="111">
        <f ca="1">IFERROR(NOW()-F135,"")</f>
        <v>45981.063696759258</v>
      </c>
      <c r="H135" s="132"/>
      <c r="I135" s="131" t="str">
        <f>IFERROR(VLOOKUP(D135,DB!A:F,6,0),"")</f>
        <v/>
      </c>
      <c r="J135" s="131" t="str">
        <f>IFERROR(VLOOKUP(D135,DB!A:G,7,0),"")</f>
        <v/>
      </c>
      <c r="K135" s="131"/>
      <c r="L135" s="131" t="str">
        <f>IFERROR(VLOOKUP(D135,DB!A:I,9,0),"")</f>
        <v/>
      </c>
    </row>
    <row r="136" spans="1:12">
      <c r="A136" s="131"/>
      <c r="B136" s="131" t="str">
        <f>IFERROR(VLOOKUP(D136,DB!A:K,11,0),"")</f>
        <v/>
      </c>
      <c r="C136" s="131"/>
      <c r="D136" s="131"/>
      <c r="E136" s="131"/>
      <c r="F136" s="132"/>
      <c r="G136" s="111">
        <f ca="1">IFERROR(NOW()-F136,"")</f>
        <v>45981.063696759258</v>
      </c>
      <c r="H136" s="132"/>
      <c r="I136" s="131" t="str">
        <f>IFERROR(VLOOKUP(D136,DB!A:F,6,0),"")</f>
        <v/>
      </c>
      <c r="J136" s="131" t="str">
        <f>IFERROR(VLOOKUP(D136,DB!A:G,7,0),"")</f>
        <v/>
      </c>
      <c r="K136" s="131"/>
      <c r="L136" s="131" t="str">
        <f>IFERROR(VLOOKUP(D136,DB!A:I,9,0),"")</f>
        <v/>
      </c>
    </row>
    <row r="137" spans="1:12">
      <c r="A137" s="131"/>
      <c r="B137" s="131" t="str">
        <f>IFERROR(VLOOKUP(D137,DB!A:K,11,0),"")</f>
        <v/>
      </c>
      <c r="C137" s="131"/>
      <c r="D137" s="131"/>
      <c r="E137" s="131"/>
      <c r="F137" s="132"/>
      <c r="G137" s="111">
        <f ca="1">IFERROR(NOW()-F137,"")</f>
        <v>45981.063696759258</v>
      </c>
      <c r="H137" s="132"/>
      <c r="I137" s="131" t="str">
        <f>IFERROR(VLOOKUP(D137,DB!A:F,6,0),"")</f>
        <v/>
      </c>
      <c r="J137" s="131" t="str">
        <f>IFERROR(VLOOKUP(D137,DB!A:G,7,0),"")</f>
        <v/>
      </c>
      <c r="K137" s="131"/>
      <c r="L137" s="131" t="str">
        <f>IFERROR(VLOOKUP(D137,DB!A:I,9,0),"")</f>
        <v/>
      </c>
    </row>
    <row r="138" spans="1:12">
      <c r="A138" s="109"/>
      <c r="B138" s="109"/>
      <c r="C138" s="109"/>
      <c r="D138" s="109"/>
      <c r="E138" s="109"/>
      <c r="F138" s="109"/>
      <c r="G138" s="109"/>
      <c r="H138" s="109"/>
      <c r="I138" s="109"/>
      <c r="J138" s="109"/>
      <c r="K138" s="109"/>
      <c r="L138" s="109"/>
    </row>
    <row r="139" spans="1:12">
      <c r="A139" s="109"/>
      <c r="B139" s="109"/>
      <c r="C139" s="109"/>
      <c r="D139" s="109"/>
      <c r="E139" s="109"/>
      <c r="F139" s="109"/>
      <c r="G139" s="109"/>
      <c r="H139" s="109"/>
      <c r="I139" s="109"/>
      <c r="J139" s="109"/>
      <c r="K139" s="109"/>
      <c r="L139" s="109"/>
    </row>
    <row r="140" spans="1:12">
      <c r="A140" s="109"/>
      <c r="B140" s="109"/>
      <c r="C140" s="109"/>
      <c r="D140" s="109"/>
      <c r="E140" s="109"/>
      <c r="F140" s="109"/>
      <c r="G140" s="109"/>
      <c r="H140" s="109"/>
      <c r="I140" s="109"/>
      <c r="J140" s="109"/>
      <c r="K140" s="109"/>
      <c r="L140" s="109"/>
    </row>
    <row r="141" spans="1:12">
      <c r="A141" s="109"/>
      <c r="B141" s="109"/>
      <c r="C141" s="109"/>
      <c r="D141" s="109"/>
      <c r="E141" s="109"/>
      <c r="F141" s="109"/>
      <c r="G141" s="109"/>
      <c r="H141" s="109"/>
      <c r="I141" s="109"/>
      <c r="J141" s="109"/>
      <c r="K141" s="109"/>
      <c r="L141" s="109"/>
    </row>
    <row r="142" spans="1:12">
      <c r="A142" s="109"/>
      <c r="B142" s="109"/>
      <c r="C142" s="109"/>
      <c r="D142" s="109"/>
      <c r="E142" s="109"/>
      <c r="F142" s="109"/>
      <c r="G142" s="109"/>
      <c r="H142" s="109"/>
      <c r="I142" s="109"/>
      <c r="J142" s="109"/>
      <c r="K142" s="109"/>
      <c r="L142" s="109"/>
    </row>
    <row r="143" spans="1:12">
      <c r="A143" s="109"/>
      <c r="B143" s="109"/>
      <c r="C143" s="109"/>
      <c r="D143" s="109"/>
      <c r="E143" s="109"/>
      <c r="F143" s="109"/>
      <c r="G143" s="109"/>
      <c r="H143" s="109"/>
      <c r="I143" s="109"/>
      <c r="J143" s="109"/>
      <c r="K143" s="109"/>
      <c r="L143" s="109"/>
    </row>
    <row r="144" spans="1:12">
      <c r="A144" s="109"/>
      <c r="B144" s="109"/>
      <c r="C144" s="109"/>
      <c r="D144" s="109"/>
      <c r="E144" s="109"/>
      <c r="F144" s="109"/>
      <c r="G144" s="109"/>
      <c r="H144" s="109"/>
      <c r="I144" s="109"/>
      <c r="J144" s="109"/>
      <c r="K144" s="109"/>
      <c r="L144" s="109"/>
    </row>
    <row r="145" spans="1:12">
      <c r="A145" s="109"/>
      <c r="B145" s="109"/>
      <c r="C145" s="109"/>
      <c r="D145" s="109"/>
      <c r="E145" s="109"/>
      <c r="F145" s="109"/>
      <c r="G145" s="109"/>
      <c r="H145" s="109"/>
      <c r="I145" s="109"/>
      <c r="J145" s="109"/>
      <c r="K145" s="109"/>
      <c r="L145" s="109"/>
    </row>
    <row r="146" spans="1:12">
      <c r="A146" s="109"/>
      <c r="B146" s="109"/>
      <c r="C146" s="109"/>
      <c r="D146" s="109"/>
      <c r="E146" s="109"/>
      <c r="F146" s="109"/>
      <c r="G146" s="109"/>
      <c r="H146" s="109"/>
      <c r="I146" s="109"/>
      <c r="J146" s="109"/>
      <c r="K146" s="109"/>
      <c r="L146" s="109"/>
    </row>
    <row r="147" spans="1:12">
      <c r="A147" s="109"/>
      <c r="B147" s="109"/>
      <c r="C147" s="109"/>
      <c r="D147" s="109"/>
      <c r="E147" s="109"/>
      <c r="F147" s="109"/>
      <c r="G147" s="109"/>
      <c r="H147" s="109"/>
      <c r="I147" s="109"/>
      <c r="J147" s="109"/>
      <c r="K147" s="109"/>
      <c r="L147" s="109"/>
    </row>
    <row r="148" spans="1:12">
      <c r="A148" s="109"/>
      <c r="B148" s="109"/>
      <c r="C148" s="109"/>
      <c r="D148" s="109"/>
      <c r="E148" s="109"/>
      <c r="F148" s="109"/>
      <c r="G148" s="109"/>
      <c r="H148" s="109"/>
      <c r="I148" s="109"/>
      <c r="J148" s="109"/>
      <c r="K148" s="109"/>
      <c r="L148" s="109"/>
    </row>
    <row r="149" spans="1:12">
      <c r="A149" s="109"/>
      <c r="B149" s="109"/>
      <c r="C149" s="109"/>
      <c r="D149" s="109"/>
      <c r="E149" s="109"/>
      <c r="F149" s="109"/>
      <c r="G149" s="109"/>
      <c r="H149" s="109"/>
      <c r="I149" s="109"/>
      <c r="J149" s="109"/>
      <c r="K149" s="109"/>
      <c r="L149" s="109"/>
    </row>
  </sheetData>
  <dataValidations count="2">
    <dataValidation allowBlank="1" showInputMessage="1" showErrorMessage="1" sqref="E1" xr:uid="{920C6338-E771-4DAE-8C89-92A9093EA4DE}"/>
    <dataValidation type="list" allowBlank="1" showInputMessage="1" showErrorMessage="1" sqref="E2:E137"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52"/>
  <sheetViews>
    <sheetView workbookViewId="0">
      <selection activeCell="D3" sqref="D3"/>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91.59765625"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c r="B2" s="119" t="str">
        <f>IFERROR(VLOOKUP(D2,DB!A:K,11,0),"")</f>
        <v/>
      </c>
      <c r="C2" s="120"/>
      <c r="D2" s="119"/>
      <c r="E2" s="109"/>
      <c r="F2" s="121"/>
      <c r="G2" s="104">
        <f t="shared" ref="G2:G18" ca="1" si="0">IFERROR(NOW()-F2,"-")</f>
        <v>45981.063696759258</v>
      </c>
      <c r="H2" s="121"/>
      <c r="I2" s="119" t="str">
        <f>IFERROR(VLOOKUP(D2,DB!A:F,6,0),"")</f>
        <v/>
      </c>
      <c r="J2" s="119" t="str">
        <f>IFERROR(VLOOKUP(D2,DB!A:G,7,0),"")</f>
        <v/>
      </c>
      <c r="K2" s="122"/>
      <c r="L2" s="123" t="str">
        <f>IFERROR(VLOOKUP(D2,DB!A:I,9,0),"")</f>
        <v/>
      </c>
    </row>
    <row r="3" spans="1:16382" ht="31.5" customHeight="1">
      <c r="A3" s="118"/>
      <c r="B3" s="119" t="str">
        <f>IFERROR(VLOOKUP(D3,DB!A:K,11,0),"")</f>
        <v/>
      </c>
      <c r="C3" s="120"/>
      <c r="D3" s="119"/>
      <c r="E3" s="109"/>
      <c r="F3" s="121"/>
      <c r="G3" s="104">
        <f t="shared" ca="1" si="0"/>
        <v>45981.063696759258</v>
      </c>
      <c r="H3" s="121"/>
      <c r="I3" s="119" t="str">
        <f>IFERROR(VLOOKUP(D3,DB!A:F,6,0),"")</f>
        <v/>
      </c>
      <c r="J3" s="119" t="str">
        <f>IFERROR(VLOOKUP(D3,DB!A:G,7,0),"")</f>
        <v/>
      </c>
      <c r="K3" s="122"/>
      <c r="L3" s="123" t="str">
        <f>IFERROR(VLOOKUP(D3,DB!A:I,9,0),"")</f>
        <v/>
      </c>
    </row>
    <row r="4" spans="1:16382" ht="31.5" customHeight="1">
      <c r="A4" s="118"/>
      <c r="B4" s="119" t="str">
        <f>IFERROR(VLOOKUP(D4,DB!A:K,11,0),"")</f>
        <v/>
      </c>
      <c r="C4" s="120"/>
      <c r="D4" s="119"/>
      <c r="E4" s="109"/>
      <c r="F4" s="121"/>
      <c r="G4" s="104">
        <f t="shared" ca="1" si="0"/>
        <v>45981.063696759258</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45981.063696759258</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45981.063696759258</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45981.063696759258</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45981.063696759258</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45981.063696759258</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45981.063696759258</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45981.063696759258</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45981.063696759258</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0"/>
        <v>45981.063696759258</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0"/>
        <v>45981.063696759258</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0"/>
        <v>45981.063696759258</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0"/>
        <v>45981.063696759258</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0"/>
        <v>45981.063696759258</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0"/>
        <v>45981.063696759258</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ref="G19:G52" ca="1" si="1">IFERROR(NOW()-F19,"-")</f>
        <v>45981.063696759258</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1"/>
        <v>45981.063696759258</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19"/>
      <c r="E21" s="109"/>
      <c r="F21" s="121"/>
      <c r="G21" s="104">
        <f t="shared" ca="1" si="1"/>
        <v>45981.063696759258</v>
      </c>
      <c r="H21" s="121"/>
      <c r="I21" s="119" t="str">
        <f>IFERROR(VLOOKUP(D21,DB!A:F,6,0),"")</f>
        <v/>
      </c>
      <c r="J21" s="119" t="str">
        <f>IFERROR(VLOOKUP(D21,DB!A:G,7,0),"")</f>
        <v/>
      </c>
      <c r="K21" s="122"/>
      <c r="L21" s="123" t="str">
        <f>IFERROR(VLOOKUP(D21,DB!A:I,9,0),"")</f>
        <v/>
      </c>
    </row>
    <row r="22" spans="1:12" ht="31.5" customHeight="1">
      <c r="A22" s="118"/>
      <c r="B22" s="119" t="str">
        <f>IFERROR(VLOOKUP(D22,DB!A:K,11,0),"")</f>
        <v/>
      </c>
      <c r="C22" s="120"/>
      <c r="D22" s="119"/>
      <c r="E22" s="109"/>
      <c r="F22" s="121"/>
      <c r="G22" s="104">
        <f t="shared" ca="1" si="1"/>
        <v>45981.063696759258</v>
      </c>
      <c r="H22" s="121"/>
      <c r="I22" s="119" t="str">
        <f>IFERROR(VLOOKUP(D22,DB!A:F,6,0),"")</f>
        <v/>
      </c>
      <c r="J22" s="119" t="str">
        <f>IFERROR(VLOOKUP(D22,DB!A:G,7,0),"")</f>
        <v/>
      </c>
      <c r="K22" s="122"/>
      <c r="L22" s="123" t="str">
        <f>IFERROR(VLOOKUP(D22,DB!A:I,9,0),"")</f>
        <v/>
      </c>
    </row>
    <row r="23" spans="1:12" ht="31.5" customHeight="1">
      <c r="A23" s="118"/>
      <c r="B23" s="119" t="str">
        <f>IFERROR(VLOOKUP(D23,DB!A:K,11,0),"")</f>
        <v/>
      </c>
      <c r="C23" s="120"/>
      <c r="D23" s="119"/>
      <c r="E23" s="109"/>
      <c r="F23" s="121"/>
      <c r="G23" s="104">
        <f t="shared" ca="1" si="1"/>
        <v>45981.063696759258</v>
      </c>
      <c r="H23" s="121"/>
      <c r="I23" s="119" t="str">
        <f>IFERROR(VLOOKUP(D23,DB!A:F,6,0),"")</f>
        <v/>
      </c>
      <c r="J23" s="119" t="str">
        <f>IFERROR(VLOOKUP(D23,DB!A:G,7,0),"")</f>
        <v/>
      </c>
      <c r="K23" s="122"/>
      <c r="L23" s="123" t="str">
        <f>IFERROR(VLOOKUP(D23,DB!A:I,9,0),"")</f>
        <v/>
      </c>
    </row>
    <row r="24" spans="1:12" ht="31.5" customHeight="1">
      <c r="A24" s="118"/>
      <c r="B24" s="119" t="str">
        <f>IFERROR(VLOOKUP(D24,DB!A:K,11,0),"")</f>
        <v/>
      </c>
      <c r="C24" s="120"/>
      <c r="D24" s="119"/>
      <c r="E24" s="109"/>
      <c r="F24" s="121"/>
      <c r="G24" s="104">
        <f t="shared" ca="1" si="1"/>
        <v>45981.063696759258</v>
      </c>
      <c r="H24" s="121"/>
      <c r="I24" s="119" t="str">
        <f>IFERROR(VLOOKUP(D24,DB!A:F,6,0),"")</f>
        <v/>
      </c>
      <c r="J24" s="119" t="str">
        <f>IFERROR(VLOOKUP(D24,DB!A:G,7,0),"")</f>
        <v/>
      </c>
      <c r="K24" s="122"/>
      <c r="L24" s="123" t="str">
        <f>IFERROR(VLOOKUP(D24,DB!A:I,9,0),"")</f>
        <v/>
      </c>
    </row>
    <row r="25" spans="1:12" ht="31.5" customHeight="1">
      <c r="A25" s="118"/>
      <c r="B25" s="119" t="str">
        <f>IFERROR(VLOOKUP(D25,DB!A:K,11,0),"")</f>
        <v/>
      </c>
      <c r="C25" s="120"/>
      <c r="D25" s="119"/>
      <c r="E25" s="109"/>
      <c r="F25" s="121"/>
      <c r="G25" s="104">
        <f t="shared" ca="1" si="1"/>
        <v>45981.063696759258</v>
      </c>
      <c r="H25" s="121"/>
      <c r="I25" s="119" t="str">
        <f>IFERROR(VLOOKUP(D25,DB!A:F,6,0),"")</f>
        <v/>
      </c>
      <c r="J25" s="119" t="str">
        <f>IFERROR(VLOOKUP(D25,DB!A:G,7,0),"")</f>
        <v/>
      </c>
      <c r="K25" s="122"/>
      <c r="L25" s="123" t="str">
        <f>IFERROR(VLOOKUP(D25,DB!A:I,9,0),"")</f>
        <v/>
      </c>
    </row>
    <row r="26" spans="1:12" ht="31.5" customHeight="1">
      <c r="A26" s="118"/>
      <c r="B26" s="119" t="str">
        <f>IFERROR(VLOOKUP(D26,DB!A:K,11,0),"")</f>
        <v/>
      </c>
      <c r="C26" s="120"/>
      <c r="D26" s="119"/>
      <c r="E26" s="109"/>
      <c r="F26" s="121"/>
      <c r="G26" s="104">
        <f t="shared" ca="1" si="1"/>
        <v>45981.063696759258</v>
      </c>
      <c r="H26" s="121"/>
      <c r="I26" s="119" t="str">
        <f>IFERROR(VLOOKUP(D26,DB!A:F,6,0),"")</f>
        <v/>
      </c>
      <c r="J26" s="119" t="str">
        <f>IFERROR(VLOOKUP(D26,DB!A:G,7,0),"")</f>
        <v/>
      </c>
      <c r="K26" s="122"/>
      <c r="L26" s="123" t="str">
        <f>IFERROR(VLOOKUP(D26,DB!A:I,9,0),"")</f>
        <v/>
      </c>
    </row>
    <row r="27" spans="1:12" ht="31.5" customHeight="1">
      <c r="A27" s="118"/>
      <c r="B27" s="119" t="str">
        <f>IFERROR(VLOOKUP(D27,DB!A:K,11,0),"")</f>
        <v/>
      </c>
      <c r="C27" s="120"/>
      <c r="D27" s="119"/>
      <c r="E27" s="109"/>
      <c r="F27" s="121"/>
      <c r="G27" s="104">
        <f t="shared" ca="1" si="1"/>
        <v>45981.063696759258</v>
      </c>
      <c r="H27" s="121"/>
      <c r="I27" s="119" t="str">
        <f>IFERROR(VLOOKUP(D27,DB!A:F,6,0),"")</f>
        <v/>
      </c>
      <c r="J27" s="119" t="str">
        <f>IFERROR(VLOOKUP(D27,DB!A:G,7,0),"")</f>
        <v/>
      </c>
      <c r="K27" s="122"/>
      <c r="L27" s="123" t="str">
        <f>IFERROR(VLOOKUP(D27,DB!A:I,9,0),"")</f>
        <v/>
      </c>
    </row>
    <row r="28" spans="1:12" ht="31.5" customHeight="1">
      <c r="A28" s="118"/>
      <c r="B28" s="119" t="str">
        <f>IFERROR(VLOOKUP(D28,DB!A:K,11,0),"")</f>
        <v/>
      </c>
      <c r="C28" s="120"/>
      <c r="D28" s="119"/>
      <c r="E28" s="109"/>
      <c r="F28" s="121"/>
      <c r="G28" s="104">
        <f t="shared" ca="1" si="1"/>
        <v>45981.063696759258</v>
      </c>
      <c r="H28" s="121"/>
      <c r="I28" s="119" t="str">
        <f>IFERROR(VLOOKUP(D28,DB!A:F,6,0),"")</f>
        <v/>
      </c>
      <c r="J28" s="119" t="str">
        <f>IFERROR(VLOOKUP(D28,DB!A:G,7,0),"")</f>
        <v/>
      </c>
      <c r="K28" s="122"/>
      <c r="L28" s="123" t="str">
        <f>IFERROR(VLOOKUP(D28,DB!A:I,9,0),"")</f>
        <v/>
      </c>
    </row>
    <row r="29" spans="1:12" ht="31.5" customHeight="1">
      <c r="A29" s="118"/>
      <c r="B29" s="119" t="str">
        <f>IFERROR(VLOOKUP(D29,DB!A:K,11,0),"")</f>
        <v/>
      </c>
      <c r="C29" s="120"/>
      <c r="D29" s="119"/>
      <c r="E29" s="109"/>
      <c r="F29" s="121"/>
      <c r="G29" s="104">
        <f t="shared" ca="1" si="1"/>
        <v>45981.063696759258</v>
      </c>
      <c r="H29" s="121"/>
      <c r="I29" s="119" t="str">
        <f>IFERROR(VLOOKUP(D29,DB!A:F,6,0),"")</f>
        <v/>
      </c>
      <c r="J29" s="119" t="str">
        <f>IFERROR(VLOOKUP(D29,DB!A:G,7,0),"")</f>
        <v/>
      </c>
      <c r="K29" s="122"/>
      <c r="L29" s="123" t="str">
        <f>IFERROR(VLOOKUP(D29,DB!A:I,9,0),"")</f>
        <v/>
      </c>
    </row>
    <row r="30" spans="1:12" ht="31.5" customHeight="1">
      <c r="A30" s="118"/>
      <c r="B30" s="119" t="str">
        <f>IFERROR(VLOOKUP(D30,DB!A:K,11,0),"")</f>
        <v/>
      </c>
      <c r="C30" s="120"/>
      <c r="D30" s="119"/>
      <c r="E30" s="109"/>
      <c r="F30" s="121"/>
      <c r="G30" s="104">
        <f t="shared" ca="1" si="1"/>
        <v>45981.063696759258</v>
      </c>
      <c r="H30" s="121"/>
      <c r="I30" s="119" t="str">
        <f>IFERROR(VLOOKUP(D30,DB!A:F,6,0),"")</f>
        <v/>
      </c>
      <c r="J30" s="119" t="str">
        <f>IFERROR(VLOOKUP(D30,DB!A:G,7,0),"")</f>
        <v/>
      </c>
      <c r="K30" s="122"/>
      <c r="L30" s="123" t="str">
        <f>IFERROR(VLOOKUP(D30,DB!A:I,9,0),"")</f>
        <v/>
      </c>
    </row>
    <row r="31" spans="1:12" ht="31.5" customHeight="1">
      <c r="A31" s="118"/>
      <c r="B31" s="119" t="str">
        <f>IFERROR(VLOOKUP(D31,DB!A:K,11,0),"")</f>
        <v/>
      </c>
      <c r="C31" s="120"/>
      <c r="D31" s="119"/>
      <c r="E31" s="109"/>
      <c r="F31" s="121"/>
      <c r="G31" s="104">
        <f t="shared" ca="1" si="1"/>
        <v>45981.063696759258</v>
      </c>
      <c r="H31" s="121"/>
      <c r="I31" s="119" t="str">
        <f>IFERROR(VLOOKUP(D31,DB!A:F,6,0),"")</f>
        <v/>
      </c>
      <c r="J31" s="119" t="str">
        <f>IFERROR(VLOOKUP(D31,DB!A:G,7,0),"")</f>
        <v/>
      </c>
      <c r="K31" s="122"/>
      <c r="L31" s="123" t="str">
        <f>IFERROR(VLOOKUP(D31,DB!A:I,9,0),"")</f>
        <v/>
      </c>
    </row>
    <row r="32" spans="1:12" ht="31.5" customHeight="1">
      <c r="A32" s="118"/>
      <c r="B32" s="119" t="str">
        <f>IFERROR(VLOOKUP(D32,DB!A:K,11,0),"")</f>
        <v/>
      </c>
      <c r="C32" s="120"/>
      <c r="D32" s="119"/>
      <c r="E32" s="109"/>
      <c r="F32" s="121"/>
      <c r="G32" s="104">
        <f t="shared" ca="1" si="1"/>
        <v>45981.063696759258</v>
      </c>
      <c r="H32" s="121"/>
      <c r="I32" s="119" t="str">
        <f>IFERROR(VLOOKUP(D32,DB!A:F,6,0),"")</f>
        <v/>
      </c>
      <c r="J32" s="119" t="str">
        <f>IFERROR(VLOOKUP(D32,DB!A:G,7,0),"")</f>
        <v/>
      </c>
      <c r="K32" s="122"/>
      <c r="L32" s="123" t="str">
        <f>IFERROR(VLOOKUP(D32,DB!A:I,9,0),"")</f>
        <v/>
      </c>
    </row>
    <row r="33" spans="1:12" ht="31.5" customHeight="1">
      <c r="A33" s="118"/>
      <c r="B33" s="119" t="str">
        <f>IFERROR(VLOOKUP(D33,DB!A:K,11,0),"")</f>
        <v/>
      </c>
      <c r="C33" s="120"/>
      <c r="D33" s="119"/>
      <c r="E33" s="109"/>
      <c r="F33" s="121"/>
      <c r="G33" s="104">
        <f t="shared" ca="1" si="1"/>
        <v>45981.063696759258</v>
      </c>
      <c r="H33" s="121"/>
      <c r="I33" s="119" t="str">
        <f>IFERROR(VLOOKUP(D33,DB!A:F,6,0),"")</f>
        <v/>
      </c>
      <c r="J33" s="119" t="str">
        <f>IFERROR(VLOOKUP(D33,DB!A:G,7,0),"")</f>
        <v/>
      </c>
      <c r="K33" s="122"/>
      <c r="L33" s="123" t="str">
        <f>IFERROR(VLOOKUP(D33,DB!A:I,9,0),"")</f>
        <v/>
      </c>
    </row>
    <row r="34" spans="1:12" ht="31.5" customHeight="1">
      <c r="A34" s="118"/>
      <c r="B34" s="119" t="str">
        <f>IFERROR(VLOOKUP(D34,DB!A:K,11,0),"")</f>
        <v/>
      </c>
      <c r="C34" s="120"/>
      <c r="D34" s="119"/>
      <c r="E34" s="109"/>
      <c r="F34" s="121"/>
      <c r="G34" s="104">
        <f t="shared" ca="1" si="1"/>
        <v>45981.063696759258</v>
      </c>
      <c r="H34" s="121"/>
      <c r="I34" s="119" t="str">
        <f>IFERROR(VLOOKUP(D34,DB!A:F,6,0),"")</f>
        <v/>
      </c>
      <c r="J34" s="119" t="str">
        <f>IFERROR(VLOOKUP(D34,DB!A:G,7,0),"")</f>
        <v/>
      </c>
      <c r="K34" s="122"/>
      <c r="L34" s="123" t="str">
        <f>IFERROR(VLOOKUP(D34,DB!A:I,9,0),"")</f>
        <v/>
      </c>
    </row>
    <row r="35" spans="1:12" ht="31.5" customHeight="1">
      <c r="A35" s="118"/>
      <c r="B35" s="119" t="str">
        <f>IFERROR(VLOOKUP(D35,DB!A:K,11,0),"")</f>
        <v/>
      </c>
      <c r="C35" s="120"/>
      <c r="D35" s="119"/>
      <c r="E35" s="109"/>
      <c r="F35" s="121"/>
      <c r="G35" s="104">
        <f t="shared" ca="1" si="1"/>
        <v>45981.063696759258</v>
      </c>
      <c r="H35" s="121"/>
      <c r="I35" s="119" t="str">
        <f>IFERROR(VLOOKUP(D35,DB!A:F,6,0),"")</f>
        <v/>
      </c>
      <c r="J35" s="119" t="str">
        <f>IFERROR(VLOOKUP(D35,DB!A:G,7,0),"")</f>
        <v/>
      </c>
      <c r="K35" s="122"/>
      <c r="L35" s="123" t="str">
        <f>IFERROR(VLOOKUP(D35,DB!A:I,9,0),"")</f>
        <v/>
      </c>
    </row>
    <row r="36" spans="1:12" ht="31.5" customHeight="1">
      <c r="A36" s="118"/>
      <c r="B36" s="119" t="str">
        <f>IFERROR(VLOOKUP(D36,DB!A:K,11,0),"")</f>
        <v/>
      </c>
      <c r="C36" s="120"/>
      <c r="D36" s="119"/>
      <c r="E36" s="109"/>
      <c r="F36" s="121"/>
      <c r="G36" s="104">
        <f t="shared" ca="1" si="1"/>
        <v>45981.063696759258</v>
      </c>
      <c r="H36" s="121"/>
      <c r="I36" s="119" t="str">
        <f>IFERROR(VLOOKUP(D36,DB!A:F,6,0),"")</f>
        <v/>
      </c>
      <c r="J36" s="119" t="str">
        <f>IFERROR(VLOOKUP(D36,DB!A:G,7,0),"")</f>
        <v/>
      </c>
      <c r="K36" s="122"/>
      <c r="L36" s="123" t="str">
        <f>IFERROR(VLOOKUP(D36,DB!A:I,9,0),"")</f>
        <v/>
      </c>
    </row>
    <row r="37" spans="1:12" ht="31.5" customHeight="1">
      <c r="A37" s="118"/>
      <c r="B37" s="119" t="str">
        <f>IFERROR(VLOOKUP(D37,DB!A:K,11,0),"")</f>
        <v/>
      </c>
      <c r="C37" s="120"/>
      <c r="D37" s="119"/>
      <c r="E37" s="109"/>
      <c r="F37" s="121"/>
      <c r="G37" s="104">
        <f t="shared" ca="1" si="1"/>
        <v>45981.063696759258</v>
      </c>
      <c r="H37" s="121"/>
      <c r="I37" s="119" t="str">
        <f>IFERROR(VLOOKUP(D37,DB!A:F,6,0),"")</f>
        <v/>
      </c>
      <c r="J37" s="119" t="str">
        <f>IFERROR(VLOOKUP(D37,DB!A:G,7,0),"")</f>
        <v/>
      </c>
      <c r="K37" s="122"/>
      <c r="L37" s="123" t="str">
        <f>IFERROR(VLOOKUP(D37,DB!A:I,9,0),"")</f>
        <v/>
      </c>
    </row>
    <row r="38" spans="1:12" ht="31.5" customHeight="1">
      <c r="A38" s="118"/>
      <c r="B38" s="119" t="str">
        <f>IFERROR(VLOOKUP(D38,DB!A:K,11,0),"")</f>
        <v/>
      </c>
      <c r="C38" s="120"/>
      <c r="D38" s="119"/>
      <c r="E38" s="109"/>
      <c r="F38" s="121"/>
      <c r="G38" s="104">
        <f t="shared" ca="1" si="1"/>
        <v>45981.063696759258</v>
      </c>
      <c r="H38" s="121"/>
      <c r="I38" s="119" t="str">
        <f>IFERROR(VLOOKUP(D38,DB!A:F,6,0),"")</f>
        <v/>
      </c>
      <c r="J38" s="119" t="str">
        <f>IFERROR(VLOOKUP(D38,DB!A:G,7,0),"")</f>
        <v/>
      </c>
      <c r="K38" s="122"/>
      <c r="L38" s="123" t="str">
        <f>IFERROR(VLOOKUP(D38,DB!A:I,9,0),"")</f>
        <v/>
      </c>
    </row>
    <row r="39" spans="1:12" ht="31.5" customHeight="1">
      <c r="A39" s="118"/>
      <c r="B39" s="119" t="str">
        <f>IFERROR(VLOOKUP(D39,DB!A:K,11,0),"")</f>
        <v/>
      </c>
      <c r="C39" s="120"/>
      <c r="D39" s="119"/>
      <c r="E39" s="109"/>
      <c r="F39" s="121"/>
      <c r="G39" s="104">
        <f t="shared" ca="1" si="1"/>
        <v>45981.063696759258</v>
      </c>
      <c r="H39" s="121"/>
      <c r="I39" s="119" t="str">
        <f>IFERROR(VLOOKUP(D39,DB!A:F,6,0),"")</f>
        <v/>
      </c>
      <c r="J39" s="119" t="str">
        <f>IFERROR(VLOOKUP(D39,DB!A:G,7,0),"")</f>
        <v/>
      </c>
      <c r="K39" s="122"/>
      <c r="L39" s="123" t="str">
        <f>IFERROR(VLOOKUP(D39,DB!A:I,9,0),"")</f>
        <v/>
      </c>
    </row>
    <row r="40" spans="1:12" ht="31.5" customHeight="1">
      <c r="A40" s="118"/>
      <c r="B40" s="119" t="str">
        <f>IFERROR(VLOOKUP(D40,DB!A:K,11,0),"")</f>
        <v/>
      </c>
      <c r="C40" s="120"/>
      <c r="D40" s="119"/>
      <c r="E40" s="109"/>
      <c r="F40" s="121"/>
      <c r="G40" s="104">
        <f t="shared" ca="1" si="1"/>
        <v>45981.063696759258</v>
      </c>
      <c r="H40" s="121"/>
      <c r="I40" s="119" t="str">
        <f>IFERROR(VLOOKUP(D40,DB!A:F,6,0),"")</f>
        <v/>
      </c>
      <c r="J40" s="119" t="str">
        <f>IFERROR(VLOOKUP(D40,DB!A:G,7,0),"")</f>
        <v/>
      </c>
      <c r="K40" s="122"/>
      <c r="L40" s="123" t="str">
        <f>IFERROR(VLOOKUP(D40,DB!A:I,9,0),"")</f>
        <v/>
      </c>
    </row>
    <row r="41" spans="1:12" ht="31.5" customHeight="1">
      <c r="A41" s="118"/>
      <c r="B41" s="119" t="str">
        <f>IFERROR(VLOOKUP(D41,DB!A:K,11,0),"")</f>
        <v/>
      </c>
      <c r="C41" s="120"/>
      <c r="D41" s="119"/>
      <c r="E41" s="109"/>
      <c r="F41" s="121"/>
      <c r="G41" s="104">
        <f t="shared" ca="1" si="1"/>
        <v>45981.063696759258</v>
      </c>
      <c r="H41" s="121"/>
      <c r="I41" s="119" t="str">
        <f>IFERROR(VLOOKUP(D41,DB!A:F,6,0),"")</f>
        <v/>
      </c>
      <c r="J41" s="119" t="str">
        <f>IFERROR(VLOOKUP(D41,DB!A:G,7,0),"")</f>
        <v/>
      </c>
      <c r="K41" s="122"/>
      <c r="L41" s="123" t="str">
        <f>IFERROR(VLOOKUP(D41,DB!A:I,9,0),"")</f>
        <v/>
      </c>
    </row>
    <row r="42" spans="1:12" ht="31.5" customHeight="1">
      <c r="A42" s="118"/>
      <c r="B42" s="119" t="str">
        <f>IFERROR(VLOOKUP(D42,DB!A:K,11,0),"")</f>
        <v/>
      </c>
      <c r="C42" s="120"/>
      <c r="D42" s="119"/>
      <c r="E42" s="109"/>
      <c r="F42" s="121"/>
      <c r="G42" s="104">
        <f t="shared" ca="1" si="1"/>
        <v>45981.063696759258</v>
      </c>
      <c r="H42" s="121"/>
      <c r="I42" s="119" t="str">
        <f>IFERROR(VLOOKUP(D42,DB!A:F,6,0),"")</f>
        <v/>
      </c>
      <c r="J42" s="119" t="str">
        <f>IFERROR(VLOOKUP(D42,DB!A:G,7,0),"")</f>
        <v/>
      </c>
      <c r="K42" s="122"/>
      <c r="L42" s="123" t="str">
        <f>IFERROR(VLOOKUP(D42,DB!A:I,9,0),"")</f>
        <v/>
      </c>
    </row>
    <row r="43" spans="1:12" ht="31.5" customHeight="1">
      <c r="A43" s="118"/>
      <c r="B43" s="119" t="str">
        <f>IFERROR(VLOOKUP(D43,DB!A:K,11,0),"")</f>
        <v/>
      </c>
      <c r="C43" s="120"/>
      <c r="D43" s="119"/>
      <c r="E43" s="109"/>
      <c r="F43" s="121"/>
      <c r="G43" s="104">
        <f t="shared" ca="1" si="1"/>
        <v>45981.063696759258</v>
      </c>
      <c r="H43" s="121"/>
      <c r="I43" s="119" t="str">
        <f>IFERROR(VLOOKUP(D43,DB!A:F,6,0),"")</f>
        <v/>
      </c>
      <c r="J43" s="119" t="str">
        <f>IFERROR(VLOOKUP(D43,DB!A:G,7,0),"")</f>
        <v/>
      </c>
      <c r="K43" s="122"/>
      <c r="L43" s="123" t="str">
        <f>IFERROR(VLOOKUP(D43,DB!A:I,9,0),"")</f>
        <v/>
      </c>
    </row>
    <row r="44" spans="1:12" ht="31.5" customHeight="1">
      <c r="A44" s="118"/>
      <c r="B44" s="119" t="str">
        <f>IFERROR(VLOOKUP(D44,DB!A:K,11,0),"")</f>
        <v/>
      </c>
      <c r="C44" s="120"/>
      <c r="D44" s="119"/>
      <c r="E44" s="109"/>
      <c r="F44" s="121"/>
      <c r="G44" s="104">
        <f t="shared" ca="1" si="1"/>
        <v>45981.063696759258</v>
      </c>
      <c r="H44" s="121"/>
      <c r="I44" s="119" t="str">
        <f>IFERROR(VLOOKUP(D44,DB!A:F,6,0),"")</f>
        <v/>
      </c>
      <c r="J44" s="119" t="str">
        <f>IFERROR(VLOOKUP(D44,DB!A:G,7,0),"")</f>
        <v/>
      </c>
      <c r="K44" s="122"/>
      <c r="L44" s="123" t="str">
        <f>IFERROR(VLOOKUP(D44,DB!A:I,9,0),"")</f>
        <v/>
      </c>
    </row>
    <row r="45" spans="1:12" ht="31.5" customHeight="1">
      <c r="A45" s="118"/>
      <c r="B45" s="119" t="str">
        <f>IFERROR(VLOOKUP(D45,DB!A:K,11,0),"")</f>
        <v/>
      </c>
      <c r="C45" s="120"/>
      <c r="D45" s="119"/>
      <c r="E45" s="109"/>
      <c r="F45" s="121"/>
      <c r="G45" s="104">
        <f t="shared" ca="1" si="1"/>
        <v>45981.063696759258</v>
      </c>
      <c r="H45" s="121"/>
      <c r="I45" s="119" t="str">
        <f>IFERROR(VLOOKUP(D45,DB!A:F,6,0),"")</f>
        <v/>
      </c>
      <c r="J45" s="119" t="str">
        <f>IFERROR(VLOOKUP(D45,DB!A:G,7,0),"")</f>
        <v/>
      </c>
      <c r="K45" s="122"/>
      <c r="L45" s="123" t="str">
        <f>IFERROR(VLOOKUP(D45,DB!A:I,9,0),"")</f>
        <v/>
      </c>
    </row>
    <row r="46" spans="1:12" ht="31.5" customHeight="1">
      <c r="A46" s="118"/>
      <c r="B46" s="119" t="str">
        <f>IFERROR(VLOOKUP(D46,DB!A:K,11,0),"")</f>
        <v/>
      </c>
      <c r="C46" s="120"/>
      <c r="D46" s="119"/>
      <c r="E46" s="109"/>
      <c r="F46" s="121"/>
      <c r="G46" s="104">
        <f t="shared" ca="1" si="1"/>
        <v>45981.063696759258</v>
      </c>
      <c r="H46" s="121"/>
      <c r="I46" s="119" t="str">
        <f>IFERROR(VLOOKUP(D46,DB!A:F,6,0),"")</f>
        <v/>
      </c>
      <c r="J46" s="119" t="str">
        <f>IFERROR(VLOOKUP(D46,DB!A:G,7,0),"")</f>
        <v/>
      </c>
      <c r="K46" s="122"/>
      <c r="L46" s="123" t="str">
        <f>IFERROR(VLOOKUP(D46,DB!A:I,9,0),"")</f>
        <v/>
      </c>
    </row>
    <row r="47" spans="1:12" ht="31.5" customHeight="1">
      <c r="A47" s="118"/>
      <c r="B47" s="119" t="str">
        <f>IFERROR(VLOOKUP(D47,DB!A:K,11,0),"")</f>
        <v/>
      </c>
      <c r="C47" s="120"/>
      <c r="D47" s="119"/>
      <c r="E47" s="109"/>
      <c r="F47" s="121"/>
      <c r="G47" s="104">
        <f t="shared" ca="1" si="1"/>
        <v>45981.063696759258</v>
      </c>
      <c r="H47" s="121"/>
      <c r="I47" s="119" t="str">
        <f>IFERROR(VLOOKUP(D47,DB!A:F,6,0),"")</f>
        <v/>
      </c>
      <c r="J47" s="119" t="str">
        <f>IFERROR(VLOOKUP(D47,DB!A:G,7,0),"")</f>
        <v/>
      </c>
      <c r="K47" s="122"/>
      <c r="L47" s="123" t="str">
        <f>IFERROR(VLOOKUP(D47,DB!A:I,9,0),"")</f>
        <v/>
      </c>
    </row>
    <row r="48" spans="1:12" ht="31.5" customHeight="1">
      <c r="A48" s="118"/>
      <c r="B48" s="119" t="str">
        <f>IFERROR(VLOOKUP(D48,DB!A:K,11,0),"")</f>
        <v/>
      </c>
      <c r="C48" s="120"/>
      <c r="D48" s="119"/>
      <c r="E48" s="109"/>
      <c r="F48" s="121"/>
      <c r="G48" s="104">
        <f t="shared" ca="1" si="1"/>
        <v>45981.063696759258</v>
      </c>
      <c r="H48" s="121"/>
      <c r="I48" s="119" t="str">
        <f>IFERROR(VLOOKUP(D48,DB!A:F,6,0),"")</f>
        <v/>
      </c>
      <c r="J48" s="119" t="str">
        <f>IFERROR(VLOOKUP(D48,DB!A:G,7,0),"")</f>
        <v/>
      </c>
      <c r="K48" s="122"/>
      <c r="L48" s="123" t="str">
        <f>IFERROR(VLOOKUP(D48,DB!A:I,9,0),"")</f>
        <v/>
      </c>
    </row>
    <row r="49" spans="1:12" ht="31.5" customHeight="1">
      <c r="A49" s="118"/>
      <c r="B49" s="119" t="str">
        <f>IFERROR(VLOOKUP(D49,DB!A:K,11,0),"")</f>
        <v/>
      </c>
      <c r="C49" s="120"/>
      <c r="D49" s="119"/>
      <c r="E49" s="109"/>
      <c r="F49" s="121"/>
      <c r="G49" s="104">
        <f t="shared" ca="1" si="1"/>
        <v>45981.063696759258</v>
      </c>
      <c r="H49" s="121"/>
      <c r="I49" s="119" t="str">
        <f>IFERROR(VLOOKUP(D49,DB!A:F,6,0),"")</f>
        <v/>
      </c>
      <c r="J49" s="119" t="str">
        <f>IFERROR(VLOOKUP(D49,DB!A:G,7,0),"")</f>
        <v/>
      </c>
      <c r="K49" s="122"/>
      <c r="L49" s="123" t="str">
        <f>IFERROR(VLOOKUP(D49,DB!A:I,9,0),"")</f>
        <v/>
      </c>
    </row>
    <row r="50" spans="1:12" ht="31.5" customHeight="1">
      <c r="A50" s="118"/>
      <c r="B50" s="119" t="str">
        <f>IFERROR(VLOOKUP(D50,DB!A:K,11,0),"")</f>
        <v/>
      </c>
      <c r="C50" s="120"/>
      <c r="D50" s="119"/>
      <c r="E50" s="109"/>
      <c r="F50" s="121"/>
      <c r="G50" s="104">
        <f t="shared" ca="1" si="1"/>
        <v>45981.063696759258</v>
      </c>
      <c r="H50" s="121"/>
      <c r="I50" s="119" t="str">
        <f>IFERROR(VLOOKUP(D50,DB!A:F,6,0),"")</f>
        <v/>
      </c>
      <c r="J50" s="119" t="str">
        <f>IFERROR(VLOOKUP(D50,DB!A:G,7,0),"")</f>
        <v/>
      </c>
      <c r="K50" s="122"/>
      <c r="L50" s="123" t="str">
        <f>IFERROR(VLOOKUP(D50,DB!A:I,9,0),"")</f>
        <v/>
      </c>
    </row>
    <row r="51" spans="1:12" ht="31.5" customHeight="1">
      <c r="A51" s="118"/>
      <c r="B51" s="119" t="str">
        <f>IFERROR(VLOOKUP(D51,DB!A:K,11,0),"")</f>
        <v/>
      </c>
      <c r="C51" s="120"/>
      <c r="D51" s="119"/>
      <c r="E51" s="109"/>
      <c r="F51" s="121"/>
      <c r="G51" s="104">
        <f t="shared" ca="1" si="1"/>
        <v>45981.063696759258</v>
      </c>
      <c r="H51" s="121"/>
      <c r="I51" s="119" t="str">
        <f>IFERROR(VLOOKUP(D51,DB!A:F,6,0),"")</f>
        <v/>
      </c>
      <c r="J51" s="119" t="str">
        <f>IFERROR(VLOOKUP(D51,DB!A:G,7,0),"")</f>
        <v/>
      </c>
      <c r="K51" s="122"/>
      <c r="L51" s="123" t="str">
        <f>IFERROR(VLOOKUP(D51,DB!A:I,9,0),"")</f>
        <v/>
      </c>
    </row>
    <row r="52" spans="1:12" ht="31.5" customHeight="1">
      <c r="A52" s="118"/>
      <c r="B52" s="119" t="str">
        <f>IFERROR(VLOOKUP(D52,DB!A:K,11,0),"")</f>
        <v/>
      </c>
      <c r="C52" s="120"/>
      <c r="D52" s="119"/>
      <c r="E52" s="109"/>
      <c r="F52" s="121"/>
      <c r="G52" s="104">
        <f t="shared" ca="1" si="1"/>
        <v>45981.063696759258</v>
      </c>
      <c r="H52" s="121"/>
      <c r="I52" s="119" t="str">
        <f>IFERROR(VLOOKUP(D52,DB!A:F,6,0),"")</f>
        <v/>
      </c>
      <c r="J52" s="119" t="str">
        <f>IFERROR(VLOOKUP(D52,DB!A:G,7,0),"")</f>
        <v/>
      </c>
      <c r="K52" s="122"/>
      <c r="L52" s="123" t="str">
        <f>IFERROR(VLOOKUP(D52,DB!A:I,9,0),"")</f>
        <v/>
      </c>
    </row>
  </sheetData>
  <dataValidations count="2">
    <dataValidation allowBlank="1" showInputMessage="1" showErrorMessage="1" sqref="E1" xr:uid="{9E1BC488-8814-4F8A-8DBE-742B3278AB71}"/>
    <dataValidation type="list" allowBlank="1" showInputMessage="1" showErrorMessage="1" sqref="E2:E52"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2025-11-19T22:33:11Z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